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ivanayagam Krish\Downloads\"/>
    </mc:Choice>
  </mc:AlternateContent>
  <xr:revisionPtr revIDLastSave="0" documentId="13_ncr:1_{44FD7ADE-60AB-458B-A521-2431FFA4C379}" xr6:coauthVersionLast="47" xr6:coauthVersionMax="47" xr10:uidLastSave="{00000000-0000-0000-0000-000000000000}"/>
  <bookViews>
    <workbookView xWindow="-108" yWindow="-108" windowWidth="23256" windowHeight="12456" tabRatio="758" firstSheet="1" activeTab="1" xr2:uid="{DB2D5CA3-5D11-4EBC-8303-1E2115361BF1}"/>
  </bookViews>
  <sheets>
    <sheet name="Info Sheet" sheetId="14" state="hidden" r:id="rId1"/>
    <sheet name="Company Details" sheetId="16" r:id="rId2"/>
    <sheet name="Directors" sheetId="17" r:id="rId3"/>
    <sheet name="BS" sheetId="1" r:id="rId4"/>
    <sheet name="PL" sheetId="4" r:id="rId5"/>
    <sheet name="CFS" sheetId="3" r:id="rId6"/>
    <sheet name="GST" sheetId="15" r:id="rId7"/>
    <sheet name="Annexure - GST" sheetId="18" r:id="rId8"/>
    <sheet name="EPFO Establishments" sheetId="19" r:id="rId9"/>
    <sheet name="Annexure - EPFO Establishments" sheetId="20" r:id="rId10"/>
  </sheets>
  <externalReferences>
    <externalReference r:id="rId11"/>
    <externalReference r:id="rId12"/>
  </externalReferences>
  <definedNames>
    <definedName name="amount_in" localSheetId="1">'[1]Info Sheet'!$C$28:$D$51</definedName>
    <definedName name="Amt_Cr_P1" localSheetId="1">#REF!</definedName>
    <definedName name="Amt_Cr_P1">#REF!</definedName>
    <definedName name="Amt_Cr_P2" localSheetId="1">#REF!</definedName>
    <definedName name="Amt_Cr_P2">#REF!</definedName>
    <definedName name="Amt_Dr_P1" localSheetId="1">#REF!</definedName>
    <definedName name="Amt_Dr_P1">#REF!</definedName>
    <definedName name="Amt_Dr_P2" localSheetId="1">#REF!</definedName>
    <definedName name="Amt_Dr_P2">#REF!</definedName>
    <definedName name="Book_Code" localSheetId="1">#REF!</definedName>
    <definedName name="Book_Code">#REF!</definedName>
    <definedName name="Book_Cr_P1" localSheetId="1">#REF!</definedName>
    <definedName name="Book_Cr_P1">#REF!</definedName>
    <definedName name="Book_Cr_P2" localSheetId="1">#REF!</definedName>
    <definedName name="Book_Cr_P2">#REF!</definedName>
    <definedName name="Book_Cr_P3" localSheetId="1">#REF!</definedName>
    <definedName name="Book_Cr_P3">#REF!</definedName>
    <definedName name="Book_Cr_P4" localSheetId="1">#REF!</definedName>
    <definedName name="Book_Cr_P4">#REF!</definedName>
    <definedName name="Book_Cr_P5" localSheetId="1">#REF!</definedName>
    <definedName name="Book_Cr_P5">#REF!</definedName>
    <definedName name="Book_Dr_P1" localSheetId="1">#REF!</definedName>
    <definedName name="Book_Dr_P1">#REF!</definedName>
    <definedName name="Book_Dr_P2" localSheetId="1">#REF!</definedName>
    <definedName name="Book_Dr_P2">#REF!</definedName>
    <definedName name="Book_Dr_P3" localSheetId="1">#REF!</definedName>
    <definedName name="Book_Dr_P3">#REF!</definedName>
    <definedName name="Book_Dr_P4" localSheetId="1">#REF!</definedName>
    <definedName name="Book_Dr_P4">#REF!</definedName>
    <definedName name="Book_Dr_P5" localSheetId="1">#REF!</definedName>
    <definedName name="Book_Dr_P5">#REF!</definedName>
    <definedName name="comp_name">'[2]Info Sheet'!$C$4</definedName>
    <definedName name="Fin_Code" localSheetId="1">#REF!</definedName>
    <definedName name="Fin_Code">#REF!</definedName>
    <definedName name="March_31__2020" localSheetId="1">#REF!</definedName>
    <definedName name="March_31__2020">#REF!</definedName>
    <definedName name="P1_year">'[2]Info Sheet'!$C$8</definedName>
    <definedName name="P1_year_op">'[2]Info Sheet'!$C$7</definedName>
    <definedName name="P2_year">'[2]Info Sheet'!$C$9</definedName>
    <definedName name="P3_Year">'[2]Info Sheet'!$C$47</definedName>
    <definedName name="P4_Year">'[2]Info Sheet'!$C$48</definedName>
    <definedName name="P5_Year">'[2]Info Sheet'!$C$49</definedName>
    <definedName name="round_off" localSheetId="1">'[1]Info Sheet'!$D$29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2" i="3" l="1"/>
  <c r="E66" i="3" l="1"/>
  <c r="D28" i="14" l="1"/>
  <c r="B9" i="3" l="1"/>
  <c r="B71" i="3" l="1"/>
  <c r="B66" i="3"/>
  <c r="B54" i="3"/>
  <c r="B52" i="3"/>
  <c r="B36" i="3"/>
  <c r="B34" i="3"/>
</calcChain>
</file>

<file path=xl/sharedStrings.xml><?xml version="1.0" encoding="utf-8"?>
<sst xmlns="http://schemas.openxmlformats.org/spreadsheetml/2006/main" count="1320" uniqueCount="500">
  <si>
    <t>Particulars</t>
  </si>
  <si>
    <t>I.    EQUITY AND LIABILITIES</t>
  </si>
  <si>
    <t>SHAREHOLDERS' FUNDS</t>
  </si>
  <si>
    <t>(a)</t>
  </si>
  <si>
    <t>Share Capital</t>
  </si>
  <si>
    <t>(b)</t>
  </si>
  <si>
    <t>Reserves and Surplus</t>
  </si>
  <si>
    <t>(c)</t>
  </si>
  <si>
    <t>Money received against share warrants</t>
  </si>
  <si>
    <t>SHARE APPLICATION MONEY PENDING ALLOTMENT</t>
  </si>
  <si>
    <t>NON-CURRENT LIABILITIES</t>
  </si>
  <si>
    <t>Long-Term Borrowings</t>
  </si>
  <si>
    <t>Deferred Tax Liabilities (Net)</t>
  </si>
  <si>
    <t>Other Long-Term Liabilities</t>
  </si>
  <si>
    <t>(d)</t>
  </si>
  <si>
    <t>Long-Term Provisions</t>
  </si>
  <si>
    <t>CURRENT LIABILITIES</t>
  </si>
  <si>
    <t>Short-Term Borrowings</t>
  </si>
  <si>
    <t>Trade Payables</t>
  </si>
  <si>
    <t>(A) Total outstanding dues of micro enterprises and small enterprises and</t>
  </si>
  <si>
    <t>(B) Total outstanding dues of creditors other than micro enterprises and small enterprises</t>
  </si>
  <si>
    <t>Other Current Liabilities</t>
  </si>
  <si>
    <t>Short-Term Provisions</t>
  </si>
  <si>
    <t>TOTAL</t>
  </si>
  <si>
    <t>II.  ASSETS</t>
  </si>
  <si>
    <t>NON-CURRENT ASSETS</t>
  </si>
  <si>
    <t>Property, Plant &amp; Equipment and Intangible Assets</t>
  </si>
  <si>
    <t>Non-Current Investments</t>
  </si>
  <si>
    <t>Deferred Tax Assets (Net)</t>
  </si>
  <si>
    <t>Long-Term Loans &amp; Advances</t>
  </si>
  <si>
    <t>(e)</t>
  </si>
  <si>
    <t>Other Non-Current Assets</t>
  </si>
  <si>
    <t>CURRENT ASSETS</t>
  </si>
  <si>
    <t>Current Investments</t>
  </si>
  <si>
    <t>Inventories</t>
  </si>
  <si>
    <t>Trade Receivables</t>
  </si>
  <si>
    <t>Cash &amp; Bank Balances</t>
  </si>
  <si>
    <t>Short-Term Loans and Advances</t>
  </si>
  <si>
    <t>(f)</t>
  </si>
  <si>
    <t>Other Current Assets</t>
  </si>
  <si>
    <t>I</t>
  </si>
  <si>
    <t>Revenue From Operations</t>
  </si>
  <si>
    <t>II</t>
  </si>
  <si>
    <t>Other Income</t>
  </si>
  <si>
    <t>III</t>
  </si>
  <si>
    <t>Total Income (I+II)</t>
  </si>
  <si>
    <t>IV</t>
  </si>
  <si>
    <t>Expenses</t>
  </si>
  <si>
    <t>Purchases of Stock-in-Trade</t>
  </si>
  <si>
    <t>Employee Benefits Expense</t>
  </si>
  <si>
    <t>Other Direct Expenses</t>
  </si>
  <si>
    <t>Finance Costs</t>
  </si>
  <si>
    <t>Depreciation &amp; Amortisation Expenses</t>
  </si>
  <si>
    <t>Other Expenses</t>
  </si>
  <si>
    <t>Total Expenses (IV)</t>
  </si>
  <si>
    <t>V</t>
  </si>
  <si>
    <t>Profit Before Exceptional and Extraordinary Items and Tax (III-IV)</t>
  </si>
  <si>
    <t>VI</t>
  </si>
  <si>
    <t>Exceptional Items</t>
  </si>
  <si>
    <t>VII</t>
  </si>
  <si>
    <t>Profit before extraordinary items and tax (V-VI)</t>
  </si>
  <si>
    <t>VIII</t>
  </si>
  <si>
    <t>Extraordinary items</t>
  </si>
  <si>
    <t>IX</t>
  </si>
  <si>
    <t>Profit before tax (VII-VIII)</t>
  </si>
  <si>
    <t>X</t>
  </si>
  <si>
    <t>Tax Expense:</t>
  </si>
  <si>
    <t>(1) Current Tax</t>
  </si>
  <si>
    <t xml:space="preserve">(2) Deferred Tax </t>
  </si>
  <si>
    <t>(3) MAT Credit Entitlement</t>
  </si>
  <si>
    <t>Total Tax Expenses</t>
  </si>
  <si>
    <t>XI</t>
  </si>
  <si>
    <t>XII</t>
  </si>
  <si>
    <t>Profit ( Loss) for the period from discontinuning operations</t>
  </si>
  <si>
    <t>XIII</t>
  </si>
  <si>
    <t>Tax expenses of discontinuing operations</t>
  </si>
  <si>
    <t>XIV</t>
  </si>
  <si>
    <t>Profit ( Loss) for the period from discontinuning operations (after tax) (XII-XIII)</t>
  </si>
  <si>
    <t>XV</t>
  </si>
  <si>
    <t>Profit/(Loss) For The Period (XI+XIV)</t>
  </si>
  <si>
    <t>XVI</t>
  </si>
  <si>
    <t>Earnings per equity share before extraordinary items: (In Rs.)</t>
  </si>
  <si>
    <t>A</t>
  </si>
  <si>
    <t>Net Profit Before Tax</t>
  </si>
  <si>
    <t>Adjustments for:</t>
  </si>
  <si>
    <t>Foreign Exchange (Gain)/Loss</t>
  </si>
  <si>
    <t xml:space="preserve">Depreciation </t>
  </si>
  <si>
    <t>Gain/Loss on Sale of Furniture</t>
  </si>
  <si>
    <t>Prior Period Errors Adjustments</t>
  </si>
  <si>
    <t>Interest Expenses</t>
  </si>
  <si>
    <t>Interest Income</t>
  </si>
  <si>
    <t>Provision for Employees Compensation Expense</t>
  </si>
  <si>
    <t>Operating Profit before working capital changes:</t>
  </si>
  <si>
    <t>Adjustments for changes in working capital:</t>
  </si>
  <si>
    <t>Increase/Decrease in Short Term Loans &amp; Advances</t>
  </si>
  <si>
    <t>Increase/(Decrease)in Long term Provisions</t>
  </si>
  <si>
    <t>Increase/Decrease in Trade and Other payables</t>
  </si>
  <si>
    <t xml:space="preserve">Cash generated from operations </t>
  </si>
  <si>
    <t>Cash flow before extraordinary item</t>
  </si>
  <si>
    <t>Extraordinary items relating to Operating Activity</t>
  </si>
  <si>
    <t>B</t>
  </si>
  <si>
    <t>Interest Received</t>
  </si>
  <si>
    <t>Fixed assets purchased including Intangible Assets</t>
  </si>
  <si>
    <t>Increase/(Decrease) in Non-Current Investments</t>
  </si>
  <si>
    <t>Increase/(Decrease) in Long Term Loans &amp; Advances</t>
  </si>
  <si>
    <t>(Increase)/Decrease in Bank Deposits</t>
  </si>
  <si>
    <t>Taxes arising from investing activites (activity to be specified)</t>
  </si>
  <si>
    <t>Cash flows arising from acquisitions and from disposals of subsidiaries or other business units</t>
  </si>
  <si>
    <t>C</t>
  </si>
  <si>
    <t>Share Buy-Back</t>
  </si>
  <si>
    <t>Loan Received/(re-paid)</t>
  </si>
  <si>
    <t>Proceeds from issue of equity shares to employees under ESOP 2019 scheme</t>
  </si>
  <si>
    <t>Taxes arising from financing activites (activity to be specified)</t>
  </si>
  <si>
    <t>Extraordinary items relating to Financing Activity</t>
  </si>
  <si>
    <t>Increase/(Decrease) in Long-Term Borrowings</t>
  </si>
  <si>
    <t xml:space="preserve">Effect of Exchange Difference </t>
  </si>
  <si>
    <t>Exchange difference on Realized (Loss)/Gain</t>
  </si>
  <si>
    <t>D</t>
  </si>
  <si>
    <t>Opening Cash and Cash Equivalents</t>
  </si>
  <si>
    <t xml:space="preserve">BALANCE SHEET </t>
  </si>
  <si>
    <t xml:space="preserve">STATEMENT OF CASH FLOW STATEMENT </t>
  </si>
  <si>
    <t xml:space="preserve">Statement of profit &amp; loss </t>
  </si>
  <si>
    <t>Dividend Income</t>
  </si>
  <si>
    <t>(ii) Tangible Assets</t>
  </si>
  <si>
    <t>(iii) Intangible Assets</t>
  </si>
  <si>
    <t>(iv) Capital Work-in-Progress</t>
  </si>
  <si>
    <t>(v) Intangible Assets under development</t>
  </si>
  <si>
    <t>\</t>
  </si>
  <si>
    <t>Basic information to be populated in the Financial Statement</t>
  </si>
  <si>
    <t>Company Name:</t>
  </si>
  <si>
    <t>Details of the Financial years:</t>
  </si>
  <si>
    <t>Beginning of Financial Year</t>
  </si>
  <si>
    <t>Balance Sheet as at March 31,</t>
  </si>
  <si>
    <t>Prev year</t>
  </si>
  <si>
    <t>As at</t>
  </si>
  <si>
    <t>For the year ended</t>
  </si>
  <si>
    <t>Names and Designations of Persons Signing the Balance sheet:</t>
  </si>
  <si>
    <t>Director</t>
  </si>
  <si>
    <t>Mr.X</t>
  </si>
  <si>
    <t>DIN:</t>
  </si>
  <si>
    <t>Mr.Y</t>
  </si>
  <si>
    <t>Mr.Z</t>
  </si>
  <si>
    <t>DIN</t>
  </si>
  <si>
    <t>Other 1</t>
  </si>
  <si>
    <t>XXXXXXX</t>
  </si>
  <si>
    <t>Designation</t>
  </si>
  <si>
    <t>(XXXXXX)</t>
  </si>
  <si>
    <t>Mem No</t>
  </si>
  <si>
    <t>Other 2</t>
  </si>
  <si>
    <t>Balance Sheet Amounts in</t>
  </si>
  <si>
    <t>Rounding off to Normal Financials</t>
  </si>
  <si>
    <t>Rounding off to RHP Financials</t>
  </si>
  <si>
    <t>Shares count</t>
  </si>
  <si>
    <t>(In Nos)</t>
  </si>
  <si>
    <t>Signing Place &amp; Date:</t>
  </si>
  <si>
    <t>Company Signatory Signing date</t>
  </si>
  <si>
    <t>Place:</t>
  </si>
  <si>
    <t>Chennai</t>
  </si>
  <si>
    <t>Date:</t>
  </si>
  <si>
    <t>Auditor Siging date</t>
  </si>
  <si>
    <t>Details of the Partner Signing the Report:</t>
  </si>
  <si>
    <t>Partner</t>
  </si>
  <si>
    <t>NAME</t>
  </si>
  <si>
    <t>Membership Number:</t>
  </si>
  <si>
    <t>UDIN:</t>
  </si>
  <si>
    <t>23123456XXXXXXXXXXXXX</t>
  </si>
  <si>
    <t>Previous Periods</t>
  </si>
  <si>
    <t>Period 3 ( YEAR)</t>
  </si>
  <si>
    <t>Period 4</t>
  </si>
  <si>
    <t>Period 5</t>
  </si>
  <si>
    <t>Naming Ratio Cells</t>
  </si>
  <si>
    <t>Giving Conditional Formatting for Codes in Fin Tb</t>
  </si>
  <si>
    <t xml:space="preserve">Creating Roundoff for RHP </t>
  </si>
  <si>
    <t>Changes in Inventories of Stock in trade</t>
  </si>
  <si>
    <t xml:space="preserve">                </t>
  </si>
  <si>
    <t>Profit on Sale of Investment</t>
  </si>
  <si>
    <t>Increase/Decrease in Inventories</t>
  </si>
  <si>
    <t>Increase/Decrease in Short term provisions &amp; Other Current Liabilities</t>
  </si>
  <si>
    <t xml:space="preserve">    </t>
  </si>
  <si>
    <t>Increase/(Decrease) Current Investments</t>
  </si>
  <si>
    <t>Profit on sale of invesment</t>
  </si>
  <si>
    <t>Closing Cash and Cash Equivalents</t>
  </si>
  <si>
    <t xml:space="preserve">Profit ( Loss) for the period from continuning operations </t>
  </si>
  <si>
    <t>Nominal Value of Share</t>
  </si>
  <si>
    <t>(1) Basic earning per equity share</t>
  </si>
  <si>
    <t>(2)Diluted earnings per equity share</t>
  </si>
  <si>
    <t>less:Income Taxes refund</t>
  </si>
  <si>
    <t>Other adjustments to reconcile profit (loss)</t>
  </si>
  <si>
    <t>A) Micro Enterprises and Small Enterprises</t>
  </si>
  <si>
    <t xml:space="preserve">B) Others </t>
  </si>
  <si>
    <t xml:space="preserve">Cost of material consumed </t>
  </si>
  <si>
    <t>Changes in Inventories</t>
  </si>
  <si>
    <t>[INR/shares] 5.75</t>
  </si>
  <si>
    <t xml:space="preserve">[INR/shares] 5.75 </t>
  </si>
  <si>
    <t>[INR/shares] 0</t>
  </si>
  <si>
    <t>Finance cost</t>
  </si>
  <si>
    <t>Increase/Decrease other Current asset</t>
  </si>
  <si>
    <t xml:space="preserve">Increase/Decrease in Trade Receivables </t>
  </si>
  <si>
    <t xml:space="preserve">Purchase of tangiable assest </t>
  </si>
  <si>
    <t xml:space="preserve">Proceeds from sale of Tangiable assests </t>
  </si>
  <si>
    <t>Cash advances and loans made to other parties</t>
  </si>
  <si>
    <t>Cash advances and loans received back</t>
  </si>
  <si>
    <t>Finance Cost</t>
  </si>
  <si>
    <t>Increase/(Repayment) in Long-Term Borrowings</t>
  </si>
  <si>
    <t>Increase/(Repayment) in Short-Term Borrowings</t>
  </si>
  <si>
    <t xml:space="preserve">Other Inflows/(Outflows) of cash </t>
  </si>
  <si>
    <t>Standalone Financial Statements for period 01/04/2020 to 31/03/2021</t>
  </si>
  <si>
    <t>Regular</t>
  </si>
  <si>
    <t>CBIC</t>
  </si>
  <si>
    <t>July</t>
  </si>
  <si>
    <t>GSTR1</t>
  </si>
  <si>
    <t>Active</t>
  </si>
  <si>
    <t>NATURE OF BUSINESS ACTIVITIES</t>
  </si>
  <si>
    <t>TRADE NAME</t>
  </si>
  <si>
    <t>LEGAL NAME OF BUSINESS</t>
  </si>
  <si>
    <t>TAXPAYER TYPE</t>
  </si>
  <si>
    <t>STATE JURISDICTION</t>
  </si>
  <si>
    <t>CENTRE JURISDICTION</t>
  </si>
  <si>
    <t>DATE OF REGISTRATION</t>
  </si>
  <si>
    <t>TAX PERIOD</t>
  </si>
  <si>
    <t>FINANCIAL YEAR</t>
  </si>
  <si>
    <t>LATEST FILING(S)</t>
  </si>
  <si>
    <t>RETURN TYPE</t>
  </si>
  <si>
    <t>STATE</t>
  </si>
  <si>
    <t>GSTIN STATUS</t>
  </si>
  <si>
    <t>GSTIN</t>
  </si>
  <si>
    <t>Legal Name</t>
  </si>
  <si>
    <t>CIN</t>
  </si>
  <si>
    <t>PAN</t>
  </si>
  <si>
    <t>MCA Master Data updated at</t>
  </si>
  <si>
    <t>Documents collected from MCA at</t>
  </si>
  <si>
    <t>Authorised Capital (Rs)</t>
  </si>
  <si>
    <t>Paid Up Capital (Rs)</t>
  </si>
  <si>
    <t>Sum of Charges (Rs)</t>
  </si>
  <si>
    <t>Company Status</t>
  </si>
  <si>
    <t>Active Compliance</t>
  </si>
  <si>
    <t>REGISTERED ADDRESS:</t>
  </si>
  <si>
    <t>Address</t>
  </si>
  <si>
    <t>City</t>
  </si>
  <si>
    <t>State</t>
  </si>
  <si>
    <t>Pin Code</t>
  </si>
  <si>
    <t>BUSINESS ADDRESS:</t>
  </si>
  <si>
    <t>Website</t>
  </si>
  <si>
    <t>Email</t>
  </si>
  <si>
    <t>Phone</t>
  </si>
  <si>
    <t>About the Company</t>
  </si>
  <si>
    <t>Type of Entity</t>
  </si>
  <si>
    <t>Private</t>
  </si>
  <si>
    <t>Listing Status</t>
  </si>
  <si>
    <t>Date of Incorporation</t>
  </si>
  <si>
    <t>Date of Last AGM</t>
  </si>
  <si>
    <t xml:space="preserve">NAME </t>
  </si>
  <si>
    <t xml:space="preserve">DIN </t>
  </si>
  <si>
    <t xml:space="preserve">PRESENT DESIGINATION </t>
  </si>
  <si>
    <t>APPOINTMENT DATE</t>
  </si>
  <si>
    <t>DATE OF CESSATION</t>
  </si>
  <si>
    <t>Signatory</t>
  </si>
  <si>
    <t>-</t>
  </si>
  <si>
    <t>DATE OF FILING</t>
  </si>
  <si>
    <t>STATUS</t>
  </si>
  <si>
    <t>GSTR-1/IFF</t>
  </si>
  <si>
    <t>June</t>
  </si>
  <si>
    <t>Filed</t>
  </si>
  <si>
    <t>GSTR3B</t>
  </si>
  <si>
    <t>2023-2024</t>
  </si>
  <si>
    <t>March</t>
  </si>
  <si>
    <t>February</t>
  </si>
  <si>
    <t>January</t>
  </si>
  <si>
    <t>December</t>
  </si>
  <si>
    <t>November</t>
  </si>
  <si>
    <t>October</t>
  </si>
  <si>
    <t>September</t>
  </si>
  <si>
    <t>August</t>
  </si>
  <si>
    <t>1. Factory / Manufacturing , 2. Warehouse / Depot</t>
  </si>
  <si>
    <t>2021-2022</t>
  </si>
  <si>
    <t>2022-2023</t>
  </si>
  <si>
    <t>Unlisted</t>
  </si>
  <si>
    <t>N/A</t>
  </si>
  <si>
    <t>Madhya Pradesh</t>
  </si>
  <si>
    <t>INDORE</t>
  </si>
  <si>
    <t>RANGE- v</t>
  </si>
  <si>
    <t>Excess/Short provision relating earlier year tax</t>
  </si>
  <si>
    <t>2024-2025</t>
  </si>
  <si>
    <t xml:space="preserve">July </t>
  </si>
  <si>
    <t xml:space="preserve">Net INCREASE IN CASH AND CASH EQUIVALENT </t>
  </si>
  <si>
    <t>Indore</t>
  </si>
  <si>
    <t>WORKING STATUS</t>
  </si>
  <si>
    <t>ESTABLISHMENT ID</t>
  </si>
  <si>
    <t>ESTABLISHMENT NAME</t>
  </si>
  <si>
    <t>CITY</t>
  </si>
  <si>
    <t>LATEST WAGE MONTH</t>
  </si>
  <si>
    <t>LATEST DATE OF CREDIT</t>
  </si>
  <si>
    <t>NO. OF EMPLOYEES</t>
  </si>
  <si>
    <t>DATE OF SETUP</t>
  </si>
  <si>
    <t>PRINCIPAL BUSINESS ACTIVITIES</t>
  </si>
  <si>
    <t>ADDRESS</t>
  </si>
  <si>
    <t>EXEMPTION STATUS</t>
  </si>
  <si>
    <t>LIVE ESTABLISHMENT</t>
  </si>
  <si>
    <t>Aug, 2024</t>
  </si>
  <si>
    <t>AMOUNT (Rs.)</t>
  </si>
  <si>
    <t>PRINTING</t>
  </si>
  <si>
    <t>UNEXEMPTED, PENSION: UNEXEMPTED, EDLI: UNEXEMPTED</t>
  </si>
  <si>
    <t>TRRN</t>
  </si>
  <si>
    <t>Date Of Credit</t>
  </si>
  <si>
    <t>Amount</t>
  </si>
  <si>
    <t>Wage Month</t>
  </si>
  <si>
    <t>No. of Employee</t>
  </si>
  <si>
    <t>ECR</t>
  </si>
  <si>
    <t>13-JAN-2017 15:59:33</t>
  </si>
  <si>
    <t>DEC-16</t>
  </si>
  <si>
    <t>YES</t>
  </si>
  <si>
    <t>15-FEB-2017 13:44:47</t>
  </si>
  <si>
    <t>JAN-17</t>
  </si>
  <si>
    <t>08-MAR-2017 13:19:45</t>
  </si>
  <si>
    <t>FEB-17</t>
  </si>
  <si>
    <t>06-APR-2017 14:32:24</t>
  </si>
  <si>
    <t>MAR-17</t>
  </si>
  <si>
    <t>09-MAY-2017 15:12:22</t>
  </si>
  <si>
    <t>APR-17</t>
  </si>
  <si>
    <t>08-JUN-2017 14:44:32</t>
  </si>
  <si>
    <t>MAY-17</t>
  </si>
  <si>
    <t>12-JUL-2017 15:14:33</t>
  </si>
  <si>
    <t>JUN-17</t>
  </si>
  <si>
    <t>11-AUG-2017 11:30:52</t>
  </si>
  <si>
    <t>JUL-17</t>
  </si>
  <si>
    <t>07-SEP-2017 14:35:52</t>
  </si>
  <si>
    <t>AUG-17</t>
  </si>
  <si>
    <t>06-OCT-2017 14:05:05</t>
  </si>
  <si>
    <t>SEP-17</t>
  </si>
  <si>
    <t>04-NOV-2017 14:36:05</t>
  </si>
  <si>
    <t>OCT-17</t>
  </si>
  <si>
    <t>04-DEC-2017 16:08:20</t>
  </si>
  <si>
    <t>NOV-17</t>
  </si>
  <si>
    <t>04-JAN-2018 12:19:33</t>
  </si>
  <si>
    <t>DEC-17</t>
  </si>
  <si>
    <t>07-FEB-2018 12:46:27</t>
  </si>
  <si>
    <t>JAN-18</t>
  </si>
  <si>
    <t>05-MAR-2018 13:41:55</t>
  </si>
  <si>
    <t>FEB-18</t>
  </si>
  <si>
    <t>14-APR-2018 04:55:28</t>
  </si>
  <si>
    <t>MAR-18</t>
  </si>
  <si>
    <t>09-MAY-2018 20:22:42</t>
  </si>
  <si>
    <t>APR-18</t>
  </si>
  <si>
    <t>09-JUN-2018 13:39:28</t>
  </si>
  <si>
    <t>MAY-18</t>
  </si>
  <si>
    <t>10-JUL-2018 12:21:30</t>
  </si>
  <si>
    <t>JUN-18</t>
  </si>
  <si>
    <t>11-AUG-2018 13:51:20</t>
  </si>
  <si>
    <t>JUL-18</t>
  </si>
  <si>
    <t>07-SEP-2018 16:05:33</t>
  </si>
  <si>
    <t>AUG-18</t>
  </si>
  <si>
    <t>15-OCT-2018 14:54:06</t>
  </si>
  <si>
    <t>SEP-18</t>
  </si>
  <si>
    <t>14-NOV-2018 14:47:42</t>
  </si>
  <si>
    <t>OCT-18</t>
  </si>
  <si>
    <t>08-DEC-2018 12:25:22</t>
  </si>
  <si>
    <t>NOV-18</t>
  </si>
  <si>
    <t>09-JAN-2019 17:16:24</t>
  </si>
  <si>
    <t>DEC-18</t>
  </si>
  <si>
    <t>17-FEB-2019 07:41:26</t>
  </si>
  <si>
    <t>JAN-19</t>
  </si>
  <si>
    <t>07-MAR-2019 14:24:15</t>
  </si>
  <si>
    <t>FEB-19</t>
  </si>
  <si>
    <t>08-APR-2019 13:51:18</t>
  </si>
  <si>
    <t>MAR-19</t>
  </si>
  <si>
    <t>07-MAY-2019 16:11:52</t>
  </si>
  <si>
    <t>APR-19</t>
  </si>
  <si>
    <t>06-JUN-2019 12:23:35</t>
  </si>
  <si>
    <t>MAY-19</t>
  </si>
  <si>
    <t>10-JUL-2019 14:06:54</t>
  </si>
  <si>
    <t>JUN-19</t>
  </si>
  <si>
    <t>06-AUG-2019 13:37:37</t>
  </si>
  <si>
    <t>JUL-19</t>
  </si>
  <si>
    <t>06-SEP-2019 16:18:58</t>
  </si>
  <si>
    <t>AUG-19</t>
  </si>
  <si>
    <t>08-OCT-2019 15:13:55</t>
  </si>
  <si>
    <t>SEP-19</t>
  </si>
  <si>
    <t>07-NOV-2019 17:25:11</t>
  </si>
  <si>
    <t>OCT-19</t>
  </si>
  <si>
    <t>07-DEC-2019 16:40:30</t>
  </si>
  <si>
    <t>NOV-19</t>
  </si>
  <si>
    <t>06-JAN-2020 17:15:05</t>
  </si>
  <si>
    <t>DEC-19</t>
  </si>
  <si>
    <t>07-FEB-2020 14:56:35</t>
  </si>
  <si>
    <t>JAN-20</t>
  </si>
  <si>
    <t>07-MAR-2020 21:12:47</t>
  </si>
  <si>
    <t>FEB-20</t>
  </si>
  <si>
    <t>29-MAY-2020 12:56:51</t>
  </si>
  <si>
    <t>MAR-20</t>
  </si>
  <si>
    <t>08-JUN-2020 15:55:25</t>
  </si>
  <si>
    <t>APR-20</t>
  </si>
  <si>
    <t>07-JUL-2020 18:25:39</t>
  </si>
  <si>
    <t>MAY-20</t>
  </si>
  <si>
    <t>07-JUL-2020 18:27:02</t>
  </si>
  <si>
    <t>JUN-20</t>
  </si>
  <si>
    <t>08-AUG-2020 16:41:27</t>
  </si>
  <si>
    <t>JUL-20</t>
  </si>
  <si>
    <t>07-SEP-2020 18:31:45</t>
  </si>
  <si>
    <t>AUG-20</t>
  </si>
  <si>
    <t>07-OCT-2020 18:28:43</t>
  </si>
  <si>
    <t>SEP-20</t>
  </si>
  <si>
    <t>12-NOV-2020 17:03:11</t>
  </si>
  <si>
    <t>OCT-20</t>
  </si>
  <si>
    <t>07-DEC-2020 19:49:41</t>
  </si>
  <si>
    <t>NOV-20</t>
  </si>
  <si>
    <t>07-JAN-2021 13:36:17</t>
  </si>
  <si>
    <t>DEC-20</t>
  </si>
  <si>
    <t>08-FEB-2021 16:21:03</t>
  </si>
  <si>
    <t>JAN-21</t>
  </si>
  <si>
    <t>10-MAR-2021 18:41:56</t>
  </si>
  <si>
    <t>FEB-21</t>
  </si>
  <si>
    <t>11-APR-2021 10:55:51</t>
  </si>
  <si>
    <t>MAR-21</t>
  </si>
  <si>
    <t>12-MAY-2021 05:01:41</t>
  </si>
  <si>
    <t>APR-21</t>
  </si>
  <si>
    <t>08-JUN-2021 20:58:44</t>
  </si>
  <si>
    <t>MAY-21</t>
  </si>
  <si>
    <t>08-JUL-2021 05:33:04</t>
  </si>
  <si>
    <t>JUN-21</t>
  </si>
  <si>
    <t>07-AUG-2021 18:34:56</t>
  </si>
  <si>
    <t>JUL-21</t>
  </si>
  <si>
    <t>09-SEP-2021 11:46:43</t>
  </si>
  <si>
    <t>AUG-21</t>
  </si>
  <si>
    <t>07-OCT-2021 21:23:15</t>
  </si>
  <si>
    <t>SEP-21</t>
  </si>
  <si>
    <t>02-NOV-2021 21:35:12</t>
  </si>
  <si>
    <t>OCT-21</t>
  </si>
  <si>
    <t>06-DEC-2021 21:17:39</t>
  </si>
  <si>
    <t>NOV-21</t>
  </si>
  <si>
    <t>14-JAN-2022 16:43:29</t>
  </si>
  <si>
    <t>DEC-21</t>
  </si>
  <si>
    <t>12-FEB-2022 06:09:32</t>
  </si>
  <si>
    <t>JAN-22</t>
  </si>
  <si>
    <t>10-MAR-2022 18:56:24</t>
  </si>
  <si>
    <t>FEB-22</t>
  </si>
  <si>
    <t>06-APR-2022 19:11:29</t>
  </si>
  <si>
    <t>MAR-22</t>
  </si>
  <si>
    <t>06-MAY-2022 16:41:19</t>
  </si>
  <si>
    <t>APR-22</t>
  </si>
  <si>
    <t>14-JUN-2022 05:32:13</t>
  </si>
  <si>
    <t>MAY-22</t>
  </si>
  <si>
    <t>05-JUL-2022 18:09:53</t>
  </si>
  <si>
    <t>JUN-22</t>
  </si>
  <si>
    <t>06-AUG-2022 21:27:25</t>
  </si>
  <si>
    <t>JUL-22</t>
  </si>
  <si>
    <t>06-SEP-2022 17:33:13</t>
  </si>
  <si>
    <t>AUG-22</t>
  </si>
  <si>
    <t>11-OCT-2022 17:45:48</t>
  </si>
  <si>
    <t>SEP-22</t>
  </si>
  <si>
    <t>11-NOV-2022 01:57:10</t>
  </si>
  <si>
    <t>OCT-22</t>
  </si>
  <si>
    <t>08-DEC-2022 03:04:07</t>
  </si>
  <si>
    <t>NOV-22</t>
  </si>
  <si>
    <t>07-JAN-2023 15:05:02</t>
  </si>
  <si>
    <t>DEC-22</t>
  </si>
  <si>
    <t>07-FEB-2023 20:24:22</t>
  </si>
  <si>
    <t>JAN-23</t>
  </si>
  <si>
    <t>07-MAR-2023 19:02:50</t>
  </si>
  <si>
    <t>FEB-23</t>
  </si>
  <si>
    <t>10-APR-2023 20:57:52</t>
  </si>
  <si>
    <t>MAR-23</t>
  </si>
  <si>
    <t>10-MAY-2023 18:03:45</t>
  </si>
  <si>
    <t>APR-23</t>
  </si>
  <si>
    <t>08-JUN-2023 19:02:30</t>
  </si>
  <si>
    <t>MAY-23</t>
  </si>
  <si>
    <t>10-JUL-2023 17:45:50</t>
  </si>
  <si>
    <t>JUN-23</t>
  </si>
  <si>
    <t>05-AUG-2023 19:10:50</t>
  </si>
  <si>
    <t>JUL-23</t>
  </si>
  <si>
    <t>09-SEP-2023 19:02:31</t>
  </si>
  <si>
    <t>AUG-23</t>
  </si>
  <si>
    <t>07-OCT-2023 21:33:23</t>
  </si>
  <si>
    <t>SEP-23</t>
  </si>
  <si>
    <t>07-NOV-2023 22:32:01</t>
  </si>
  <si>
    <t>OCT-23</t>
  </si>
  <si>
    <t>12-DEC-2023 18:18:13</t>
  </si>
  <si>
    <t>NOV-23</t>
  </si>
  <si>
    <t>07-JAN-2024 05:28:50</t>
  </si>
  <si>
    <t>DEC-23</t>
  </si>
  <si>
    <t>09-FEB-2024 17:40:52</t>
  </si>
  <si>
    <t>JAN-24</t>
  </si>
  <si>
    <t>12-MAR-2024 18:12:05</t>
  </si>
  <si>
    <t>FEB-24</t>
  </si>
  <si>
    <t>10-APR-2024 19:20:59</t>
  </si>
  <si>
    <t>MAR-24</t>
  </si>
  <si>
    <t>09-MAY-2024 18:44:55</t>
  </si>
  <si>
    <t>APR-24</t>
  </si>
  <si>
    <t>06-JUN-2024 20:35:26</t>
  </si>
  <si>
    <t>MAY-24</t>
  </si>
  <si>
    <t>05-JUL-2024 03:45:19</t>
  </si>
  <si>
    <t>JUN-24</t>
  </si>
  <si>
    <t>08-AUG-2024 21:01:55</t>
  </si>
  <si>
    <t>JUL-24</t>
  </si>
  <si>
    <t>For the year ended (Amount in ₹ Ruppes)</t>
  </si>
  <si>
    <t>XXX</t>
  </si>
  <si>
    <t>XXXX</t>
  </si>
  <si>
    <t>xxxxxx</t>
  </si>
  <si>
    <t>xxxxx</t>
  </si>
  <si>
    <t>xxxxxxx</t>
  </si>
  <si>
    <t>Standalone Financial Statements for period 01/04/2024 to 31/03/2025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</si>
</sst>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 * #,##0.00_ ;_ * \-#,##0.00_ ;_ * &quot;-&quot;??_ ;_ @_ "/>
    <numFmt numFmtId="165" formatCode="mmmm\ dd\,\ yyyy"/>
    <numFmt numFmtId="166" formatCode="dd\ mmm\ yyyy"/>
    <numFmt numFmtId="167" formatCode="_(* #,##0_);_(* \(#,##0\);_(* &quot;-&quot;??_);_(@_)"/>
    <numFmt numFmtId="168" formatCode="_ * #,##0_ ;_ * \-#,##0_ ;_ * &quot;-&quot;??_ ;_ @_ "/>
    <numFmt numFmtId="169" formatCode="[$-14009]dd/mm/yyyy;@"/>
    <numFmt numFmtId="170" formatCode="_(* #,##0.0_);_(* \(#,##0.0\);_(* &quot;-&quot;??_);_(@_)"/>
    <numFmt numFmtId="171" formatCode="d\-mmm\-yyyy"/>
    <numFmt numFmtId="172" formatCode="[$-F800]dddd\,\ mmmm\ dd\,\ yyyy"/>
    <numFmt numFmtId="173" formatCode="mmm/yyyy"/>
    <numFmt numFmtId="174" formatCode="dd/mmm/yyyy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2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u/>
      <sz val="12"/>
      <color rgb="FF000000"/>
      <name val="Calibri"/>
      <family val="2"/>
      <scheme val="minor"/>
    </font>
    <font>
      <sz val="12"/>
      <color theme="1"/>
      <name val="Times New Roman"/>
      <family val="1"/>
    </font>
    <font>
      <u/>
      <sz val="12"/>
      <color rgb="FF000000"/>
      <name val="Calibri"/>
      <family val="2"/>
      <scheme val="minor"/>
    </font>
    <font>
      <b/>
      <u/>
      <sz val="10"/>
      <color rgb="FF000000"/>
      <name val="Arial"/>
      <family val="2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0070C0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212121"/>
      <name val="Calibri"/>
      <family val="2"/>
      <scheme val="minor"/>
    </font>
    <font>
      <sz val="10"/>
      <color rgb="FF59595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1212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EFE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7" fillId="0" borderId="0"/>
  </cellStyleXfs>
  <cellXfs count="196">
    <xf numFmtId="0" fontId="0" fillId="0" borderId="0" xfId="0"/>
    <xf numFmtId="0" fontId="13" fillId="0" borderId="0" xfId="0" applyFont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0" xfId="0" applyFont="1"/>
    <xf numFmtId="0" fontId="17" fillId="0" borderId="0" xfId="0" applyFont="1"/>
    <xf numFmtId="0" fontId="18" fillId="0" borderId="0" xfId="0" applyFont="1" applyAlignment="1">
      <alignment horizontal="center"/>
    </xf>
    <xf numFmtId="0" fontId="15" fillId="0" borderId="5" xfId="0" applyFont="1" applyBorder="1"/>
    <xf numFmtId="0" fontId="7" fillId="0" borderId="6" xfId="0" applyFont="1" applyBorder="1"/>
    <xf numFmtId="0" fontId="10" fillId="0" borderId="0" xfId="0" applyFont="1"/>
    <xf numFmtId="0" fontId="19" fillId="0" borderId="7" xfId="0" applyFont="1" applyBorder="1"/>
    <xf numFmtId="0" fontId="7" fillId="0" borderId="8" xfId="0" applyFont="1" applyBorder="1"/>
    <xf numFmtId="0" fontId="10" fillId="0" borderId="9" xfId="0" applyFont="1" applyBorder="1" applyAlignment="1">
      <alignment horizontal="left" indent="3"/>
    </xf>
    <xf numFmtId="166" fontId="7" fillId="0" borderId="10" xfId="0" applyNumberFormat="1" applyFont="1" applyBorder="1" applyAlignment="1">
      <alignment horizontal="left"/>
    </xf>
    <xf numFmtId="0" fontId="20" fillId="0" borderId="9" xfId="0" applyFont="1" applyBorder="1"/>
    <xf numFmtId="0" fontId="10" fillId="0" borderId="10" xfId="0" applyFont="1" applyBorder="1" applyAlignment="1">
      <alignment horizontal="left"/>
    </xf>
    <xf numFmtId="0" fontId="20" fillId="0" borderId="11" xfId="0" applyFont="1" applyBorder="1"/>
    <xf numFmtId="0" fontId="10" fillId="0" borderId="12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0" borderId="8" xfId="0" applyFont="1" applyBorder="1"/>
    <xf numFmtId="0" fontId="10" fillId="0" borderId="10" xfId="0" applyFont="1" applyBorder="1"/>
    <xf numFmtId="0" fontId="10" fillId="0" borderId="10" xfId="0" quotePrefix="1" applyFont="1" applyBorder="1" applyAlignment="1">
      <alignment horizontal="left"/>
    </xf>
    <xf numFmtId="0" fontId="7" fillId="0" borderId="10" xfId="0" applyFont="1" applyBorder="1" applyAlignment="1">
      <alignment horizontal="left" vertical="top"/>
    </xf>
    <xf numFmtId="0" fontId="7" fillId="0" borderId="10" xfId="0" quotePrefix="1" applyFont="1" applyBorder="1" applyAlignment="1">
      <alignment horizontal="left" vertical="top"/>
    </xf>
    <xf numFmtId="0" fontId="10" fillId="0" borderId="11" xfId="0" applyFont="1" applyBorder="1" applyAlignment="1">
      <alignment horizontal="left" indent="3"/>
    </xf>
    <xf numFmtId="0" fontId="10" fillId="0" borderId="12" xfId="0" quotePrefix="1" applyFont="1" applyBorder="1" applyAlignment="1">
      <alignment horizontal="left"/>
    </xf>
    <xf numFmtId="0" fontId="10" fillId="0" borderId="0" xfId="0" applyFont="1" applyAlignment="1">
      <alignment horizontal="left" indent="3"/>
    </xf>
    <xf numFmtId="0" fontId="10" fillId="0" borderId="13" xfId="0" applyFont="1" applyBorder="1"/>
    <xf numFmtId="168" fontId="4" fillId="0" borderId="14" xfId="0" applyNumberFormat="1" applyFont="1" applyBorder="1" applyAlignment="1">
      <alignment horizontal="left"/>
    </xf>
    <xf numFmtId="0" fontId="13" fillId="0" borderId="15" xfId="1" applyNumberFormat="1" applyFont="1" applyBorder="1" applyAlignment="1">
      <alignment horizontal="left" vertical="center"/>
    </xf>
    <xf numFmtId="0" fontId="10" fillId="0" borderId="16" xfId="0" applyFont="1" applyBorder="1"/>
    <xf numFmtId="168" fontId="4" fillId="0" borderId="17" xfId="0" applyNumberFormat="1" applyFont="1" applyBorder="1" applyAlignment="1">
      <alignment horizontal="left"/>
    </xf>
    <xf numFmtId="168" fontId="4" fillId="0" borderId="0" xfId="0" applyNumberFormat="1" applyFont="1" applyAlignment="1">
      <alignment horizontal="left"/>
    </xf>
    <xf numFmtId="0" fontId="19" fillId="0" borderId="13" xfId="0" applyFont="1" applyBorder="1"/>
    <xf numFmtId="0" fontId="21" fillId="0" borderId="2" xfId="0" applyFont="1" applyBorder="1" applyAlignment="1">
      <alignment horizontal="left" indent="1"/>
    </xf>
    <xf numFmtId="168" fontId="4" fillId="0" borderId="15" xfId="0" applyNumberFormat="1" applyFont="1" applyBorder="1" applyAlignment="1">
      <alignment horizontal="left"/>
    </xf>
    <xf numFmtId="0" fontId="10" fillId="0" borderId="2" xfId="0" applyFont="1" applyBorder="1" applyAlignment="1">
      <alignment horizontal="left" indent="3"/>
    </xf>
    <xf numFmtId="0" fontId="7" fillId="0" borderId="15" xfId="0" applyFont="1" applyBorder="1" applyAlignment="1">
      <alignment horizontal="left"/>
    </xf>
    <xf numFmtId="169" fontId="7" fillId="0" borderId="15" xfId="0" applyNumberFormat="1" applyFont="1" applyBorder="1" applyAlignment="1">
      <alignment horizontal="left"/>
    </xf>
    <xf numFmtId="0" fontId="10" fillId="0" borderId="16" xfId="0" applyFont="1" applyBorder="1" applyAlignment="1">
      <alignment horizontal="left" indent="3"/>
    </xf>
    <xf numFmtId="0" fontId="17" fillId="0" borderId="0" xfId="0" applyFont="1" applyAlignment="1">
      <alignment horizontal="center" vertical="top"/>
    </xf>
    <xf numFmtId="0" fontId="20" fillId="0" borderId="14" xfId="0" applyFont="1" applyBorder="1"/>
    <xf numFmtId="0" fontId="10" fillId="0" borderId="15" xfId="0" applyFont="1" applyBorder="1"/>
    <xf numFmtId="0" fontId="10" fillId="0" borderId="15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2" fillId="0" borderId="0" xfId="0" applyFont="1"/>
    <xf numFmtId="0" fontId="10" fillId="0" borderId="7" xfId="0" applyFont="1" applyBorder="1" applyAlignment="1">
      <alignment horizontal="left" indent="3"/>
    </xf>
    <xf numFmtId="15" fontId="10" fillId="0" borderId="8" xfId="0" applyNumberFormat="1" applyFont="1" applyBorder="1" applyAlignment="1">
      <alignment horizontal="left" indent="3"/>
    </xf>
    <xf numFmtId="15" fontId="10" fillId="0" borderId="10" xfId="0" applyNumberFormat="1" applyFont="1" applyBorder="1" applyAlignment="1">
      <alignment horizontal="left" indent="3"/>
    </xf>
    <xf numFmtId="0" fontId="17" fillId="0" borderId="11" xfId="0" applyFont="1" applyBorder="1" applyAlignment="1">
      <alignment horizontal="center" vertical="top"/>
    </xf>
    <xf numFmtId="0" fontId="17" fillId="0" borderId="12" xfId="0" applyFont="1" applyBorder="1"/>
    <xf numFmtId="0" fontId="20" fillId="0" borderId="0" xfId="0" applyFont="1"/>
    <xf numFmtId="0" fontId="20" fillId="0" borderId="0" xfId="0" applyFont="1" applyAlignment="1">
      <alignment horizontal="left"/>
    </xf>
    <xf numFmtId="0" fontId="23" fillId="0" borderId="0" xfId="0" applyFont="1"/>
    <xf numFmtId="164" fontId="0" fillId="0" borderId="0" xfId="1" applyFont="1"/>
    <xf numFmtId="0" fontId="4" fillId="0" borderId="1" xfId="2" applyFont="1" applyBorder="1" applyProtection="1">
      <protection locked="0"/>
    </xf>
    <xf numFmtId="166" fontId="3" fillId="2" borderId="1" xfId="3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2" applyFont="1" applyBorder="1" applyAlignment="1" applyProtection="1">
      <alignment horizontal="left" vertical="center"/>
      <protection locked="0"/>
    </xf>
    <xf numFmtId="167" fontId="4" fillId="0" borderId="1" xfId="3" applyNumberFormat="1" applyFont="1" applyFill="1" applyBorder="1" applyProtection="1">
      <protection locked="0"/>
    </xf>
    <xf numFmtId="0" fontId="7" fillId="0" borderId="1" xfId="4" applyFont="1" applyFill="1" applyBorder="1" applyAlignment="1" applyProtection="1">
      <alignment horizontal="left"/>
      <protection locked="0"/>
    </xf>
    <xf numFmtId="43" fontId="4" fillId="0" borderId="1" xfId="3" applyFont="1" applyFill="1" applyBorder="1" applyAlignment="1" applyProtection="1">
      <alignment vertical="center"/>
      <protection locked="0"/>
    </xf>
    <xf numFmtId="164" fontId="4" fillId="0" borderId="1" xfId="1" applyFont="1" applyFill="1" applyBorder="1" applyAlignment="1" applyProtection="1">
      <alignment vertical="center"/>
      <protection locked="0"/>
    </xf>
    <xf numFmtId="167" fontId="4" fillId="0" borderId="1" xfId="3" applyNumberFormat="1" applyFont="1" applyFill="1" applyBorder="1" applyAlignment="1" applyProtection="1">
      <alignment horizontal="center" vertical="center"/>
      <protection locked="0"/>
    </xf>
    <xf numFmtId="164" fontId="4" fillId="0" borderId="1" xfId="1" applyFont="1" applyFill="1" applyBorder="1" applyAlignment="1" applyProtection="1">
      <alignment horizontal="right" vertical="center"/>
      <protection locked="0"/>
    </xf>
    <xf numFmtId="0" fontId="7" fillId="0" borderId="1" xfId="4" applyFont="1" applyFill="1" applyBorder="1" applyAlignment="1" applyProtection="1">
      <alignment horizontal="left" wrapText="1"/>
      <protection locked="0"/>
    </xf>
    <xf numFmtId="167" fontId="2" fillId="0" borderId="1" xfId="3" applyNumberFormat="1" applyFont="1" applyFill="1" applyBorder="1" applyAlignment="1" applyProtection="1">
      <alignment horizontal="right" vertical="center"/>
      <protection locked="0"/>
    </xf>
    <xf numFmtId="164" fontId="4" fillId="0" borderId="1" xfId="1" applyFont="1" applyFill="1" applyBorder="1" applyAlignment="1" applyProtection="1">
      <alignment horizontal="right"/>
      <protection locked="0"/>
    </xf>
    <xf numFmtId="0" fontId="2" fillId="0" borderId="1" xfId="2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2" fillId="0" borderId="1" xfId="2" applyFont="1" applyBorder="1" applyAlignment="1" applyProtection="1">
      <alignment horizontal="center" vertical="center"/>
      <protection locked="0"/>
    </xf>
    <xf numFmtId="164" fontId="4" fillId="0" borderId="1" xfId="1" applyFont="1" applyFill="1" applyBorder="1" applyAlignment="1" applyProtection="1">
      <protection locked="0"/>
    </xf>
    <xf numFmtId="0" fontId="4" fillId="0" borderId="1" xfId="2" applyFont="1" applyBorder="1" applyAlignment="1" applyProtection="1">
      <alignment horizontal="left"/>
      <protection locked="0"/>
    </xf>
    <xf numFmtId="164" fontId="2" fillId="0" borderId="1" xfId="1" applyFont="1" applyFill="1" applyBorder="1" applyAlignment="1" applyProtection="1">
      <protection locked="0"/>
    </xf>
    <xf numFmtId="0" fontId="2" fillId="0" borderId="1" xfId="2" applyFont="1" applyBorder="1" applyAlignment="1" applyProtection="1">
      <alignment horizontal="left"/>
      <protection locked="0"/>
    </xf>
    <xf numFmtId="0" fontId="2" fillId="0" borderId="1" xfId="2" applyFont="1" applyBorder="1" applyAlignment="1" applyProtection="1">
      <alignment horizontal="center"/>
      <protection locked="0"/>
    </xf>
    <xf numFmtId="167" fontId="2" fillId="0" borderId="1" xfId="3" applyNumberFormat="1" applyFont="1" applyFill="1" applyBorder="1" applyAlignment="1" applyProtection="1">
      <alignment horizontal="center" vertical="center"/>
      <protection locked="0"/>
    </xf>
    <xf numFmtId="164" fontId="2" fillId="0" borderId="1" xfId="1" applyFont="1" applyFill="1" applyBorder="1" applyAlignment="1" applyProtection="1">
      <alignment horizontal="center" vertical="center"/>
      <protection locked="0"/>
    </xf>
    <xf numFmtId="164" fontId="2" fillId="0" borderId="1" xfId="1" applyFont="1" applyFill="1" applyBorder="1" applyAlignment="1" applyProtection="1">
      <alignment horizontal="right" vertical="center"/>
      <protection locked="0"/>
    </xf>
    <xf numFmtId="164" fontId="2" fillId="0" borderId="1" xfId="1" applyFont="1" applyFill="1" applyBorder="1" applyAlignment="1" applyProtection="1">
      <alignment horizontal="right"/>
      <protection locked="0"/>
    </xf>
    <xf numFmtId="167" fontId="4" fillId="0" borderId="1" xfId="3" applyNumberFormat="1" applyFont="1" applyFill="1" applyBorder="1" applyAlignment="1" applyProtection="1">
      <alignment horizontal="center"/>
      <protection locked="0"/>
    </xf>
    <xf numFmtId="167" fontId="4" fillId="0" borderId="1" xfId="3" applyNumberFormat="1" applyFont="1" applyFill="1" applyBorder="1" applyAlignment="1" applyProtection="1">
      <alignment horizontal="right"/>
      <protection locked="0"/>
    </xf>
    <xf numFmtId="43" fontId="4" fillId="0" borderId="1" xfId="3" applyFont="1" applyFill="1" applyBorder="1" applyAlignment="1" applyProtection="1">
      <alignment horizontal="right"/>
      <protection locked="0"/>
    </xf>
    <xf numFmtId="43" fontId="4" fillId="0" borderId="1" xfId="3" applyFont="1" applyFill="1" applyBorder="1" applyAlignment="1" applyProtection="1">
      <alignment horizontal="right" vertical="center" wrapText="1"/>
      <protection locked="0"/>
    </xf>
    <xf numFmtId="43" fontId="2" fillId="0" borderId="1" xfId="3" applyFont="1" applyFill="1" applyBorder="1" applyAlignment="1" applyProtection="1">
      <alignment horizontal="right"/>
      <protection locked="0"/>
    </xf>
    <xf numFmtId="164" fontId="2" fillId="0" borderId="1" xfId="1" applyFont="1" applyFill="1" applyBorder="1" applyAlignment="1" applyProtection="1">
      <alignment horizontal="center"/>
      <protection locked="0"/>
    </xf>
    <xf numFmtId="0" fontId="4" fillId="0" borderId="1" xfId="2" applyFont="1" applyBorder="1" applyAlignment="1" applyProtection="1">
      <alignment horizontal="center"/>
      <protection locked="0"/>
    </xf>
    <xf numFmtId="43" fontId="7" fillId="0" borderId="1" xfId="3" applyFont="1" applyFill="1" applyBorder="1" applyAlignment="1" applyProtection="1">
      <alignment horizontal="right" vertical="center"/>
      <protection locked="0"/>
    </xf>
    <xf numFmtId="167" fontId="7" fillId="0" borderId="1" xfId="3" applyNumberFormat="1" applyFont="1" applyFill="1" applyBorder="1" applyAlignment="1" applyProtection="1">
      <alignment horizontal="right" vertical="center"/>
      <protection locked="0"/>
    </xf>
    <xf numFmtId="43" fontId="9" fillId="0" borderId="1" xfId="3" applyFont="1" applyFill="1" applyBorder="1" applyAlignment="1" applyProtection="1">
      <alignment horizontal="right" vertical="center"/>
      <protection locked="0"/>
    </xf>
    <xf numFmtId="43" fontId="5" fillId="0" borderId="1" xfId="3" applyFont="1" applyFill="1" applyBorder="1" applyAlignment="1" applyProtection="1">
      <alignment horizontal="right"/>
      <protection locked="0"/>
    </xf>
    <xf numFmtId="0" fontId="4" fillId="0" borderId="1" xfId="2" applyFont="1" applyBorder="1" applyAlignment="1" applyProtection="1">
      <alignment horizontal="right"/>
      <protection locked="0"/>
    </xf>
    <xf numFmtId="168" fontId="2" fillId="0" borderId="1" xfId="3" applyNumberFormat="1" applyFont="1" applyFill="1" applyBorder="1" applyAlignment="1" applyProtection="1">
      <alignment horizontal="right"/>
      <protection locked="0"/>
    </xf>
    <xf numFmtId="0" fontId="2" fillId="0" borderId="1" xfId="2" applyFont="1" applyBorder="1" applyAlignment="1" applyProtection="1">
      <alignment horizontal="right"/>
      <protection locked="0"/>
    </xf>
    <xf numFmtId="164" fontId="4" fillId="0" borderId="1" xfId="3" applyNumberFormat="1" applyFont="1" applyFill="1" applyBorder="1" applyAlignment="1" applyProtection="1">
      <alignment horizontal="right"/>
      <protection locked="0"/>
    </xf>
    <xf numFmtId="167" fontId="2" fillId="0" borderId="1" xfId="3" applyNumberFormat="1" applyFont="1" applyFill="1" applyBorder="1" applyAlignment="1" applyProtection="1">
      <alignment horizontal="right"/>
      <protection locked="0"/>
    </xf>
    <xf numFmtId="0" fontId="4" fillId="0" borderId="1" xfId="2" applyFont="1" applyBorder="1" applyAlignment="1" applyProtection="1">
      <alignment horizontal="left" indent="2"/>
      <protection locked="0"/>
    </xf>
    <xf numFmtId="0" fontId="2" fillId="0" borderId="1" xfId="2" applyFont="1" applyBorder="1" applyAlignment="1" applyProtection="1">
      <alignment horizontal="left" indent="2"/>
      <protection locked="0"/>
    </xf>
    <xf numFmtId="170" fontId="4" fillId="0" borderId="1" xfId="3" applyNumberFormat="1" applyFont="1" applyFill="1" applyBorder="1" applyAlignment="1" applyProtection="1">
      <alignment horizontal="right"/>
      <protection locked="0"/>
    </xf>
    <xf numFmtId="0" fontId="2" fillId="0" borderId="1" xfId="2" applyFont="1" applyBorder="1" applyAlignment="1" applyProtection="1">
      <alignment horizontal="left" vertical="top" wrapText="1"/>
      <protection locked="0"/>
    </xf>
    <xf numFmtId="167" fontId="2" fillId="0" borderId="1" xfId="3" applyNumberFormat="1" applyFont="1" applyFill="1" applyBorder="1" applyProtection="1">
      <protection locked="0"/>
    </xf>
    <xf numFmtId="0" fontId="2" fillId="0" borderId="1" xfId="0" applyFont="1" applyBorder="1" applyProtection="1">
      <protection locked="0"/>
    </xf>
    <xf numFmtId="0" fontId="4" fillId="0" borderId="1" xfId="0" applyFont="1" applyBorder="1" applyProtection="1">
      <protection locked="0"/>
    </xf>
    <xf numFmtId="43" fontId="2" fillId="0" borderId="1" xfId="3" applyFont="1" applyFill="1" applyBorder="1" applyAlignment="1" applyProtection="1">
      <alignment horizontal="center"/>
      <protection locked="0"/>
    </xf>
    <xf numFmtId="0" fontId="4" fillId="0" borderId="1" xfId="2" applyFont="1" applyBorder="1" applyAlignment="1" applyProtection="1">
      <alignment horizontal="left" vertical="top" wrapText="1"/>
      <protection locked="0"/>
    </xf>
    <xf numFmtId="0" fontId="2" fillId="0" borderId="1" xfId="2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 applyProtection="1">
      <alignment horizontal="center" vertical="center"/>
      <protection locked="0"/>
    </xf>
    <xf numFmtId="0" fontId="9" fillId="0" borderId="1" xfId="5" applyFont="1" applyBorder="1" applyAlignment="1" applyProtection="1">
      <alignment vertical="center"/>
      <protection locked="0"/>
    </xf>
    <xf numFmtId="167" fontId="9" fillId="0" borderId="1" xfId="3" applyNumberFormat="1" applyFont="1" applyFill="1" applyBorder="1" applyAlignment="1" applyProtection="1">
      <alignment vertical="center"/>
      <protection locked="0"/>
    </xf>
    <xf numFmtId="0" fontId="7" fillId="0" borderId="1" xfId="5" applyFont="1" applyBorder="1" applyAlignment="1" applyProtection="1">
      <alignment horizontal="center" vertical="center"/>
      <protection locked="0"/>
    </xf>
    <xf numFmtId="0" fontId="7" fillId="0" borderId="1" xfId="5" applyFont="1" applyBorder="1" applyAlignment="1" applyProtection="1">
      <alignment horizontal="left" vertical="center" indent="2"/>
      <protection locked="0"/>
    </xf>
    <xf numFmtId="0" fontId="9" fillId="0" borderId="1" xfId="5" applyFont="1" applyBorder="1" applyAlignment="1" applyProtection="1">
      <alignment horizontal="left" vertical="center" indent="2"/>
      <protection locked="0"/>
    </xf>
    <xf numFmtId="0" fontId="7" fillId="0" borderId="1" xfId="5" applyFont="1" applyBorder="1" applyAlignment="1" applyProtection="1">
      <alignment horizontal="left" vertical="center" indent="4"/>
      <protection locked="0"/>
    </xf>
    <xf numFmtId="167" fontId="9" fillId="0" borderId="1" xfId="3" applyNumberFormat="1" applyFont="1" applyFill="1" applyBorder="1" applyAlignment="1" applyProtection="1">
      <alignment horizontal="right" vertical="center"/>
      <protection locked="0"/>
    </xf>
    <xf numFmtId="0" fontId="7" fillId="0" borderId="1" xfId="5" applyFont="1" applyBorder="1" applyAlignment="1" applyProtection="1">
      <alignment horizontal="left" vertical="top" indent="4"/>
      <protection locked="0"/>
    </xf>
    <xf numFmtId="0" fontId="9" fillId="0" borderId="1" xfId="5" applyFont="1" applyBorder="1" applyAlignment="1" applyProtection="1">
      <alignment horizontal="left" vertical="center"/>
      <protection locked="0"/>
    </xf>
    <xf numFmtId="0" fontId="7" fillId="0" borderId="1" xfId="5" applyFont="1" applyBorder="1" applyAlignment="1" applyProtection="1">
      <alignment horizontal="left" vertical="center"/>
      <protection locked="0"/>
    </xf>
    <xf numFmtId="164" fontId="9" fillId="0" borderId="1" xfId="1" applyFont="1" applyFill="1" applyBorder="1" applyAlignment="1" applyProtection="1">
      <alignment horizontal="left" vertical="center"/>
      <protection locked="0"/>
    </xf>
    <xf numFmtId="0" fontId="7" fillId="0" borderId="1" xfId="5" applyFont="1" applyBorder="1" applyAlignment="1" applyProtection="1">
      <alignment vertical="center"/>
      <protection locked="0"/>
    </xf>
    <xf numFmtId="0" fontId="3" fillId="0" borderId="1" xfId="5" applyFont="1" applyBorder="1" applyAlignment="1" applyProtection="1">
      <alignment horizontal="center"/>
      <protection locked="0"/>
    </xf>
    <xf numFmtId="0" fontId="3" fillId="0" borderId="1" xfId="5" applyFont="1" applyBorder="1" applyAlignment="1" applyProtection="1">
      <alignment horizontal="left" wrapText="1"/>
      <protection locked="0"/>
    </xf>
    <xf numFmtId="43" fontId="3" fillId="0" borderId="1" xfId="3" applyFont="1" applyFill="1" applyBorder="1" applyAlignment="1" applyProtection="1">
      <alignment horizontal="right" vertical="center"/>
      <protection locked="0"/>
    </xf>
    <xf numFmtId="0" fontId="5" fillId="0" borderId="1" xfId="5" applyFont="1" applyBorder="1" applyAlignment="1" applyProtection="1">
      <alignment horizontal="left" indent="2"/>
      <protection locked="0"/>
    </xf>
    <xf numFmtId="0" fontId="0" fillId="0" borderId="1" xfId="0" applyBorder="1"/>
    <xf numFmtId="0" fontId="0" fillId="0" borderId="0" xfId="0" applyAlignment="1">
      <alignment horizontal="center"/>
    </xf>
    <xf numFmtId="167" fontId="2" fillId="0" borderId="1" xfId="3" applyNumberFormat="1" applyFont="1" applyFill="1" applyBorder="1" applyAlignment="1" applyProtection="1">
      <alignment horizontal="center"/>
      <protection locked="0"/>
    </xf>
    <xf numFmtId="167" fontId="0" fillId="0" borderId="0" xfId="0" applyNumberFormat="1"/>
    <xf numFmtId="49" fontId="0" fillId="0" borderId="1" xfId="0" applyNumberFormat="1" applyBorder="1" applyAlignment="1">
      <alignment horizontal="right"/>
    </xf>
    <xf numFmtId="43" fontId="4" fillId="0" borderId="1" xfId="3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27" fillId="0" borderId="18" xfId="0" applyFont="1" applyBorder="1" applyAlignment="1">
      <alignment horizontal="left" wrapText="1"/>
    </xf>
    <xf numFmtId="49" fontId="28" fillId="0" borderId="0" xfId="0" applyNumberFormat="1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14" fontId="28" fillId="0" borderId="0" xfId="0" applyNumberFormat="1" applyFont="1" applyAlignment="1">
      <alignment horizontal="left" wrapText="1"/>
    </xf>
    <xf numFmtId="0" fontId="0" fillId="0" borderId="19" xfId="0" applyBorder="1"/>
    <xf numFmtId="0" fontId="27" fillId="0" borderId="0" xfId="0" applyFont="1" applyAlignment="1">
      <alignment horizontal="left" wrapText="1"/>
    </xf>
    <xf numFmtId="3" fontId="28" fillId="0" borderId="0" xfId="0" applyNumberFormat="1" applyFont="1" applyAlignment="1">
      <alignment horizontal="left" wrapText="1"/>
    </xf>
    <xf numFmtId="0" fontId="29" fillId="0" borderId="0" xfId="0" applyFont="1" applyAlignment="1">
      <alignment horizontal="left"/>
    </xf>
    <xf numFmtId="0" fontId="30" fillId="0" borderId="0" xfId="0" applyFont="1" applyAlignment="1">
      <alignment vertical="center" wrapText="1"/>
    </xf>
    <xf numFmtId="14" fontId="31" fillId="4" borderId="20" xfId="0" applyNumberFormat="1" applyFont="1" applyFill="1" applyBorder="1" applyAlignment="1">
      <alignment horizontal="center" vertical="center" wrapText="1"/>
    </xf>
    <xf numFmtId="0" fontId="31" fillId="0" borderId="0" xfId="0" applyFont="1"/>
    <xf numFmtId="0" fontId="32" fillId="0" borderId="0" xfId="0" applyFont="1"/>
    <xf numFmtId="0" fontId="28" fillId="0" borderId="0" xfId="0" applyFont="1" applyAlignment="1">
      <alignment horizontal="left"/>
    </xf>
    <xf numFmtId="0" fontId="34" fillId="4" borderId="20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34" fillId="0" borderId="0" xfId="0" applyFont="1" applyAlignment="1">
      <alignment horizontal="center" vertical="center" wrapText="1"/>
    </xf>
    <xf numFmtId="0" fontId="28" fillId="0" borderId="0" xfId="0" applyFont="1"/>
    <xf numFmtId="172" fontId="28" fillId="0" borderId="0" xfId="0" applyNumberFormat="1" applyFont="1" applyAlignment="1">
      <alignment horizontal="left" vertical="top"/>
    </xf>
    <xf numFmtId="0" fontId="35" fillId="5" borderId="0" xfId="0" applyFont="1" applyFill="1" applyAlignment="1">
      <alignment horizontal="center" vertical="center"/>
    </xf>
    <xf numFmtId="171" fontId="35" fillId="5" borderId="0" xfId="0" applyNumberFormat="1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3" fillId="5" borderId="1" xfId="0" applyFont="1" applyFill="1" applyBorder="1" applyAlignment="1">
      <alignment horizontal="center" vertical="center"/>
    </xf>
    <xf numFmtId="171" fontId="36" fillId="5" borderId="1" xfId="0" applyNumberFormat="1" applyFont="1" applyFill="1" applyBorder="1" applyAlignment="1">
      <alignment horizontal="center" vertical="center"/>
    </xf>
    <xf numFmtId="49" fontId="28" fillId="0" borderId="1" xfId="0" applyNumberFormat="1" applyFont="1" applyBorder="1" applyAlignment="1">
      <alignment horizontal="center"/>
    </xf>
    <xf numFmtId="0" fontId="36" fillId="5" borderId="0" xfId="0" applyFont="1" applyFill="1" applyAlignment="1">
      <alignment horizontal="center"/>
    </xf>
    <xf numFmtId="171" fontId="36" fillId="5" borderId="0" xfId="0" applyNumberFormat="1" applyFont="1" applyFill="1" applyAlignment="1">
      <alignment horizontal="center"/>
    </xf>
    <xf numFmtId="164" fontId="0" fillId="0" borderId="0" xfId="0" applyNumberFormat="1"/>
    <xf numFmtId="0" fontId="3" fillId="0" borderId="1" xfId="5" applyFont="1" applyBorder="1" applyAlignment="1" applyProtection="1">
      <alignment horizontal="left" indent="2"/>
      <protection locked="0"/>
    </xf>
    <xf numFmtId="0" fontId="27" fillId="0" borderId="0" xfId="0" applyFont="1" applyAlignment="1">
      <alignment horizontal="left"/>
    </xf>
    <xf numFmtId="171" fontId="27" fillId="0" borderId="0" xfId="0" applyNumberFormat="1" applyFont="1" applyAlignment="1">
      <alignment horizontal="left"/>
    </xf>
    <xf numFmtId="4" fontId="27" fillId="0" borderId="0" xfId="0" applyNumberFormat="1" applyFont="1" applyAlignment="1">
      <alignment horizontal="left"/>
    </xf>
    <xf numFmtId="173" fontId="13" fillId="0" borderId="0" xfId="0" applyNumberFormat="1" applyFont="1" applyAlignment="1">
      <alignment horizontal="right"/>
    </xf>
    <xf numFmtId="3" fontId="0" fillId="0" borderId="0" xfId="0" applyNumberFormat="1"/>
    <xf numFmtId="174" fontId="0" fillId="0" borderId="0" xfId="0" applyNumberFormat="1"/>
    <xf numFmtId="0" fontId="37" fillId="0" borderId="0" xfId="11"/>
    <xf numFmtId="0" fontId="38" fillId="0" borderId="0" xfId="11" applyFont="1"/>
    <xf numFmtId="3" fontId="37" fillId="0" borderId="0" xfId="11" applyNumberFormat="1"/>
    <xf numFmtId="1" fontId="37" fillId="0" borderId="0" xfId="11" applyNumberFormat="1"/>
    <xf numFmtId="0" fontId="0" fillId="6" borderId="23" xfId="0" applyFill="1" applyBorder="1" applyAlignment="1">
      <alignment horizontal="center"/>
    </xf>
    <xf numFmtId="0" fontId="0" fillId="6" borderId="24" xfId="0" applyFill="1" applyBorder="1"/>
    <xf numFmtId="0" fontId="0" fillId="6" borderId="25" xfId="0" applyFill="1" applyBorder="1"/>
    <xf numFmtId="0" fontId="4" fillId="6" borderId="21" xfId="2" applyFont="1" applyFill="1" applyBorder="1" applyAlignment="1" applyProtection="1">
      <alignment horizontal="center"/>
      <protection locked="0"/>
    </xf>
    <xf numFmtId="0" fontId="4" fillId="6" borderId="22" xfId="2" applyFont="1" applyFill="1" applyBorder="1" applyProtection="1">
      <protection locked="0"/>
    </xf>
    <xf numFmtId="0" fontId="0" fillId="6" borderId="23" xfId="0" applyFill="1" applyBorder="1"/>
    <xf numFmtId="0" fontId="16" fillId="3" borderId="3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2" fillId="0" borderId="1" xfId="2" applyFont="1" applyBorder="1" applyAlignment="1" applyProtection="1">
      <alignment horizontal="left"/>
      <protection locked="0"/>
    </xf>
    <xf numFmtId="0" fontId="12" fillId="2" borderId="27" xfId="2" applyFont="1" applyFill="1" applyBorder="1" applyAlignment="1" applyProtection="1">
      <alignment horizontal="center" vertical="center"/>
      <protection locked="0"/>
    </xf>
    <xf numFmtId="0" fontId="12" fillId="2" borderId="1" xfId="2" applyFont="1" applyFill="1" applyBorder="1" applyAlignment="1" applyProtection="1">
      <alignment horizontal="center" vertical="center"/>
      <protection locked="0"/>
    </xf>
    <xf numFmtId="0" fontId="11" fillId="6" borderId="22" xfId="0" applyFont="1" applyFill="1" applyBorder="1" applyAlignment="1" applyProtection="1">
      <alignment horizontal="center"/>
      <protection locked="0"/>
    </xf>
    <xf numFmtId="0" fontId="11" fillId="6" borderId="26" xfId="0" applyFont="1" applyFill="1" applyBorder="1" applyAlignment="1" applyProtection="1">
      <alignment horizontal="center"/>
      <protection locked="0"/>
    </xf>
    <xf numFmtId="165" fontId="3" fillId="2" borderId="21" xfId="0" applyNumberFormat="1" applyFont="1" applyFill="1" applyBorder="1" applyAlignment="1" applyProtection="1">
      <alignment horizontal="center" vertical="center" wrapText="1"/>
      <protection locked="0"/>
    </xf>
    <xf numFmtId="165" fontId="3" fillId="2" borderId="22" xfId="0" applyNumberFormat="1" applyFont="1" applyFill="1" applyBorder="1" applyAlignment="1" applyProtection="1">
      <alignment horizontal="center" vertical="center" wrapText="1"/>
      <protection locked="0"/>
    </xf>
    <xf numFmtId="165" fontId="3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25" fillId="6" borderId="18" xfId="2" applyFont="1" applyFill="1" applyBorder="1" applyAlignment="1" applyProtection="1">
      <alignment horizontal="center" vertical="center"/>
      <protection locked="0"/>
    </xf>
    <xf numFmtId="0" fontId="25" fillId="6" borderId="0" xfId="2" applyFont="1" applyFill="1" applyAlignment="1" applyProtection="1">
      <alignment horizontal="center" vertical="center"/>
      <protection locked="0"/>
    </xf>
    <xf numFmtId="0" fontId="25" fillId="6" borderId="19" xfId="2" applyFont="1" applyFill="1" applyBorder="1" applyAlignment="1" applyProtection="1">
      <alignment horizontal="center" vertical="center"/>
      <protection locked="0"/>
    </xf>
    <xf numFmtId="0" fontId="26" fillId="6" borderId="18" xfId="2" applyFont="1" applyFill="1" applyBorder="1" applyAlignment="1" applyProtection="1">
      <alignment horizontal="center" vertical="center"/>
      <protection locked="0"/>
    </xf>
    <xf numFmtId="0" fontId="26" fillId="6" borderId="0" xfId="2" applyFont="1" applyFill="1" applyAlignment="1" applyProtection="1">
      <alignment horizontal="center" vertical="center"/>
      <protection locked="0"/>
    </xf>
    <xf numFmtId="0" fontId="26" fillId="6" borderId="19" xfId="2" applyFont="1" applyFill="1" applyBorder="1" applyAlignment="1" applyProtection="1">
      <alignment horizontal="center" vertical="center"/>
      <protection locked="0"/>
    </xf>
    <xf numFmtId="0" fontId="2" fillId="2" borderId="27" xfId="2" applyFont="1" applyFill="1" applyBorder="1" applyAlignment="1" applyProtection="1">
      <alignment horizontal="center" vertical="center"/>
      <protection locked="0"/>
    </xf>
    <xf numFmtId="0" fontId="2" fillId="2" borderId="1" xfId="2" applyFont="1" applyFill="1" applyBorder="1" applyAlignment="1" applyProtection="1">
      <alignment horizontal="center" vertical="center"/>
      <protection locked="0"/>
    </xf>
    <xf numFmtId="0" fontId="4" fillId="6" borderId="21" xfId="2" applyFont="1" applyFill="1" applyBorder="1" applyAlignment="1" applyProtection="1">
      <alignment horizontal="center"/>
      <protection locked="0"/>
    </xf>
    <xf numFmtId="0" fontId="4" fillId="6" borderId="22" xfId="2" applyFont="1" applyFill="1" applyBorder="1" applyAlignment="1" applyProtection="1">
      <alignment horizontal="center"/>
      <protection locked="0"/>
    </xf>
    <xf numFmtId="167" fontId="8" fillId="6" borderId="22" xfId="3" applyNumberFormat="1" applyFont="1" applyFill="1" applyBorder="1" applyAlignment="1" applyProtection="1">
      <alignment horizontal="center"/>
      <protection locked="0"/>
    </xf>
    <xf numFmtId="167" fontId="8" fillId="6" borderId="26" xfId="3" applyNumberFormat="1" applyFont="1" applyFill="1" applyBorder="1" applyAlignment="1" applyProtection="1">
      <alignment horizontal="center"/>
      <protection locked="0"/>
    </xf>
  </cellXfs>
  <cellStyles count="12">
    <cellStyle name="Comma" xfId="1" builtinId="3"/>
    <cellStyle name="Comma 18" xfId="8" xr:uid="{4DBA4CAC-5FEC-435C-B100-C1D3329D6359}"/>
    <cellStyle name="Comma 2" xfId="3" xr:uid="{5821D00E-A81F-4693-8A85-A1859D17A504}"/>
    <cellStyle name="Comma 2 3" xfId="10" xr:uid="{FC769AB3-9BD9-44DB-BD46-00991A7947DB}"/>
    <cellStyle name="Comma 23" xfId="6" xr:uid="{C50F0C13-FC6A-4177-A6FA-EDFF1920D654}"/>
    <cellStyle name="Comma 6" xfId="7" xr:uid="{DA28A050-EC1E-4C70-834F-7267487A6A11}"/>
    <cellStyle name="Hyperlink 2" xfId="4" xr:uid="{6C5D367B-4984-4C71-914F-6CC80FB9E691}"/>
    <cellStyle name="Normal" xfId="0" builtinId="0"/>
    <cellStyle name="Normal 11" xfId="5" xr:uid="{86EFE887-5636-4EE2-A81A-A6050E1518CA}"/>
    <cellStyle name="Normal 2" xfId="11" xr:uid="{2812693E-3FDC-47C7-BD12-5DB250BAD145}"/>
    <cellStyle name="Normal 9" xfId="2" xr:uid="{AF721459-D788-4265-AA0F-015921EE42F0}"/>
    <cellStyle name="Percent 13" xfId="9" xr:uid="{154477E2-527A-4232-8E73-5ACDA4B9B5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Financial%20state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wetha/Downloads/FY%202024-2025/Financial%20statements/Financials_Fy%202022-23_V.3-%20Audit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 Sheet"/>
      <sheetName val="Company Details "/>
      <sheetName val="Structure"/>
      <sheetName val="Directors"/>
      <sheetName val="BS"/>
      <sheetName val="PL"/>
      <sheetName val="CFS"/>
    </sheetNames>
    <sheetDataSet>
      <sheetData sheetId="0">
        <row r="28">
          <cell r="C28" t="str">
            <v>Balance Sheet Amounts in</v>
          </cell>
          <cell r="D28" t="str">
            <v>(Amount in ₹ Rupees)</v>
          </cell>
        </row>
        <row r="29">
          <cell r="C29" t="str">
            <v>Rounding off to Normal Financials</v>
          </cell>
          <cell r="D29">
            <v>1</v>
          </cell>
        </row>
        <row r="30">
          <cell r="C30" t="str">
            <v>Rounding off to RHP Financials</v>
          </cell>
          <cell r="D30">
            <v>1</v>
          </cell>
        </row>
        <row r="31">
          <cell r="C31" t="str">
            <v>Shares count</v>
          </cell>
          <cell r="D31" t="str">
            <v>(In Nos)</v>
          </cell>
        </row>
        <row r="33">
          <cell r="C33" t="str">
            <v>Signing Place &amp; Date:</v>
          </cell>
        </row>
        <row r="34">
          <cell r="C34" t="str">
            <v>Company Signatory Signing date</v>
          </cell>
        </row>
        <row r="35">
          <cell r="C35" t="str">
            <v>Place:</v>
          </cell>
          <cell r="D35" t="str">
            <v>Chennai</v>
          </cell>
        </row>
        <row r="36">
          <cell r="C36" t="str">
            <v>Date:</v>
          </cell>
          <cell r="D36">
            <v>45046</v>
          </cell>
        </row>
        <row r="38">
          <cell r="C38" t="str">
            <v>Auditor Siging date</v>
          </cell>
        </row>
        <row r="39">
          <cell r="C39" t="str">
            <v>Place:</v>
          </cell>
          <cell r="D39" t="str">
            <v>Chennai</v>
          </cell>
        </row>
        <row r="40">
          <cell r="C40" t="str">
            <v>Date:</v>
          </cell>
          <cell r="D40">
            <v>45046</v>
          </cell>
        </row>
        <row r="42">
          <cell r="C42" t="str">
            <v>Details of the Partner Signing the Report:</v>
          </cell>
        </row>
        <row r="43">
          <cell r="C43" t="str">
            <v>Partner</v>
          </cell>
          <cell r="D43" t="str">
            <v>NAME</v>
          </cell>
        </row>
        <row r="44">
          <cell r="C44" t="str">
            <v>Membership Number:</v>
          </cell>
          <cell r="D44">
            <v>123456</v>
          </cell>
        </row>
        <row r="45">
          <cell r="C45" t="str">
            <v>UDIN:</v>
          </cell>
          <cell r="D45" t="str">
            <v>23123456XXXXXXXXXXXXX</v>
          </cell>
        </row>
        <row r="47">
          <cell r="C47" t="str">
            <v>Previous Periods</v>
          </cell>
        </row>
        <row r="48">
          <cell r="C48" t="str">
            <v>Period 3 ( YEAR)</v>
          </cell>
          <cell r="D48">
            <v>44286</v>
          </cell>
        </row>
        <row r="49">
          <cell r="C49" t="str">
            <v>Period 4</v>
          </cell>
          <cell r="D49">
            <v>43921</v>
          </cell>
        </row>
        <row r="50">
          <cell r="C50" t="str">
            <v>Period 5</v>
          </cell>
          <cell r="D50">
            <v>43555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 Sheet"/>
      <sheetName val="Info Sheet"/>
      <sheetName val="Book TB"/>
      <sheetName val="Fin TB"/>
      <sheetName val="BS"/>
      <sheetName val="PL"/>
      <sheetName val="CFS"/>
      <sheetName val="Notes to  BS"/>
      <sheetName val="Notes to PL"/>
      <sheetName val="FA - Dep"/>
      <sheetName val="FA DETAILS"/>
    </sheetNames>
    <sheetDataSet>
      <sheetData sheetId="0" refreshError="1"/>
      <sheetData sheetId="1">
        <row r="4">
          <cell r="C4"/>
        </row>
        <row r="7">
          <cell r="C7">
            <v>44652</v>
          </cell>
        </row>
        <row r="8">
          <cell r="C8">
            <v>45016</v>
          </cell>
        </row>
        <row r="9">
          <cell r="C9">
            <v>44651</v>
          </cell>
        </row>
        <row r="47">
          <cell r="C47">
            <v>44286</v>
          </cell>
        </row>
        <row r="48">
          <cell r="C48">
            <v>43921</v>
          </cell>
        </row>
        <row r="49">
          <cell r="C49">
            <v>43555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395BE-9AAD-4492-BF62-85B0C4CFEAEB}">
  <dimension ref="A1:D62"/>
  <sheetViews>
    <sheetView topLeftCell="A19" workbookViewId="0">
      <selection activeCell="G28" sqref="G28"/>
    </sheetView>
  </sheetViews>
  <sheetFormatPr defaultRowHeight="14.4" x14ac:dyDescent="0.3"/>
  <cols>
    <col min="3" max="3" width="65.6640625" customWidth="1"/>
    <col min="4" max="4" width="41.88671875" customWidth="1"/>
  </cols>
  <sheetData>
    <row r="1" spans="1:4" x14ac:dyDescent="0.3">
      <c r="A1" t="s">
        <v>127</v>
      </c>
    </row>
    <row r="2" spans="1:4" ht="15" thickBot="1" x14ac:dyDescent="0.35"/>
    <row r="3" spans="1:4" ht="18.600000000000001" thickBot="1" x14ac:dyDescent="0.35">
      <c r="B3" s="4"/>
      <c r="C3" s="174" t="s">
        <v>128</v>
      </c>
      <c r="D3" s="175"/>
    </row>
    <row r="4" spans="1:4" ht="15" thickBot="1" x14ac:dyDescent="0.35">
      <c r="B4" s="4"/>
      <c r="C4" s="5"/>
      <c r="D4" s="5"/>
    </row>
    <row r="5" spans="1:4" ht="16.2" thickBot="1" x14ac:dyDescent="0.35">
      <c r="B5" s="4"/>
      <c r="C5" s="6" t="s">
        <v>129</v>
      </c>
      <c r="D5" s="7"/>
    </row>
    <row r="6" spans="1:4" ht="16.2" thickBot="1" x14ac:dyDescent="0.35">
      <c r="B6" s="4"/>
      <c r="C6" s="8"/>
      <c r="D6" s="3"/>
    </row>
    <row r="7" spans="1:4" ht="15.6" x14ac:dyDescent="0.3">
      <c r="B7" s="4"/>
      <c r="C7" s="9" t="s">
        <v>130</v>
      </c>
      <c r="D7" s="10"/>
    </row>
    <row r="8" spans="1:4" ht="15.6" x14ac:dyDescent="0.3">
      <c r="B8" s="4"/>
      <c r="C8" s="11" t="s">
        <v>131</v>
      </c>
      <c r="D8" s="12">
        <v>44287</v>
      </c>
    </row>
    <row r="9" spans="1:4" ht="15.6" x14ac:dyDescent="0.3">
      <c r="B9" s="4"/>
      <c r="C9" s="11" t="s">
        <v>132</v>
      </c>
      <c r="D9" s="12">
        <v>45016</v>
      </c>
    </row>
    <row r="10" spans="1:4" ht="15.6" x14ac:dyDescent="0.3">
      <c r="B10" s="4"/>
      <c r="C10" s="11" t="s">
        <v>133</v>
      </c>
      <c r="D10" s="12">
        <v>44651</v>
      </c>
    </row>
    <row r="11" spans="1:4" ht="15.6" x14ac:dyDescent="0.3">
      <c r="B11" s="4"/>
      <c r="C11" s="13"/>
      <c r="D11" s="14" t="s">
        <v>134</v>
      </c>
    </row>
    <row r="12" spans="1:4" ht="16.2" thickBot="1" x14ac:dyDescent="0.35">
      <c r="B12" s="4"/>
      <c r="C12" s="15"/>
      <c r="D12" s="16" t="s">
        <v>135</v>
      </c>
    </row>
    <row r="13" spans="1:4" ht="16.2" thickBot="1" x14ac:dyDescent="0.35">
      <c r="B13" s="4"/>
      <c r="C13" s="8"/>
      <c r="D13" s="17"/>
    </row>
    <row r="14" spans="1:4" ht="15.6" x14ac:dyDescent="0.3">
      <c r="B14" s="4"/>
      <c r="C14" s="9" t="s">
        <v>136</v>
      </c>
      <c r="D14" s="18"/>
    </row>
    <row r="15" spans="1:4" ht="15.6" x14ac:dyDescent="0.3">
      <c r="B15" s="4"/>
      <c r="C15" s="11" t="s">
        <v>137</v>
      </c>
      <c r="D15" s="19" t="s">
        <v>138</v>
      </c>
    </row>
    <row r="16" spans="1:4" ht="15.6" x14ac:dyDescent="0.3">
      <c r="B16" s="4"/>
      <c r="C16" s="11" t="s">
        <v>139</v>
      </c>
      <c r="D16" s="20">
        <v>12345678</v>
      </c>
    </row>
    <row r="17" spans="2:4" ht="15.6" x14ac:dyDescent="0.3">
      <c r="B17" s="4"/>
      <c r="C17" s="11" t="s">
        <v>137</v>
      </c>
      <c r="D17" s="21" t="s">
        <v>140</v>
      </c>
    </row>
    <row r="18" spans="2:4" ht="15.6" x14ac:dyDescent="0.3">
      <c r="B18" s="4"/>
      <c r="C18" s="11" t="s">
        <v>139</v>
      </c>
      <c r="D18" s="22">
        <v>12345678</v>
      </c>
    </row>
    <row r="19" spans="2:4" ht="15.6" x14ac:dyDescent="0.3">
      <c r="B19" s="4"/>
      <c r="C19" s="11" t="s">
        <v>137</v>
      </c>
      <c r="D19" s="20" t="s">
        <v>141</v>
      </c>
    </row>
    <row r="20" spans="2:4" ht="15.6" x14ac:dyDescent="0.3">
      <c r="B20" s="4"/>
      <c r="C20" s="11" t="s">
        <v>142</v>
      </c>
      <c r="D20" s="20">
        <v>12346578</v>
      </c>
    </row>
    <row r="21" spans="2:4" ht="15.6" x14ac:dyDescent="0.3">
      <c r="B21" s="4"/>
      <c r="C21" s="11" t="s">
        <v>143</v>
      </c>
      <c r="D21" s="19" t="s">
        <v>144</v>
      </c>
    </row>
    <row r="22" spans="2:4" ht="15.6" x14ac:dyDescent="0.3">
      <c r="B22" s="4"/>
      <c r="C22" s="11" t="s">
        <v>145</v>
      </c>
      <c r="D22" s="19" t="s">
        <v>146</v>
      </c>
    </row>
    <row r="23" spans="2:4" ht="15.6" x14ac:dyDescent="0.3">
      <c r="B23" s="4"/>
      <c r="C23" s="11" t="s">
        <v>147</v>
      </c>
      <c r="D23" s="20">
        <v>87654321</v>
      </c>
    </row>
    <row r="24" spans="2:4" ht="15.6" x14ac:dyDescent="0.3">
      <c r="B24" s="4"/>
      <c r="C24" s="11" t="s">
        <v>148</v>
      </c>
      <c r="D24" s="19" t="s">
        <v>144</v>
      </c>
    </row>
    <row r="25" spans="2:4" ht="15.6" x14ac:dyDescent="0.3">
      <c r="B25" s="4"/>
      <c r="C25" s="11" t="s">
        <v>145</v>
      </c>
      <c r="D25" s="19" t="s">
        <v>146</v>
      </c>
    </row>
    <row r="26" spans="2:4" ht="16.2" thickBot="1" x14ac:dyDescent="0.35">
      <c r="B26" s="4"/>
      <c r="C26" s="23" t="s">
        <v>147</v>
      </c>
      <c r="D26" s="24">
        <v>87654321</v>
      </c>
    </row>
    <row r="27" spans="2:4" ht="16.2" thickBot="1" x14ac:dyDescent="0.35">
      <c r="B27" s="4"/>
      <c r="C27" s="25"/>
      <c r="D27" s="8"/>
    </row>
    <row r="28" spans="2:4" ht="15.6" x14ac:dyDescent="0.3">
      <c r="B28" s="4"/>
      <c r="C28" s="26" t="s">
        <v>149</v>
      </c>
      <c r="D28" s="27" t="str">
        <f>CONCATENATE("(Amount in ₹"," ",IF(LEN(D29)=1,"Rupees",IF(LEN(D29)=3,"Hundreds",IF(LEN(D29)=4,"Thousands",IF(LEN(D29)=6,"Lakhs",IF(LEN(D29)=7,"Millions",IF(LEN(D29)=8,"Crores")))))),")")</f>
        <v>(Amount in ₹ Lakhs)</v>
      </c>
    </row>
    <row r="29" spans="2:4" ht="15.6" x14ac:dyDescent="0.3">
      <c r="B29" s="4"/>
      <c r="C29" s="2" t="s">
        <v>150</v>
      </c>
      <c r="D29" s="28">
        <v>100000</v>
      </c>
    </row>
    <row r="30" spans="2:4" ht="15.6" x14ac:dyDescent="0.3">
      <c r="B30" s="4"/>
      <c r="C30" s="2" t="s">
        <v>151</v>
      </c>
      <c r="D30" s="28">
        <v>1</v>
      </c>
    </row>
    <row r="31" spans="2:4" ht="16.2" thickBot="1" x14ac:dyDescent="0.35">
      <c r="B31" s="4"/>
      <c r="C31" s="29" t="s">
        <v>152</v>
      </c>
      <c r="D31" s="30" t="s">
        <v>153</v>
      </c>
    </row>
    <row r="32" spans="2:4" ht="16.2" thickBot="1" x14ac:dyDescent="0.35">
      <c r="B32" s="4"/>
      <c r="C32" s="8"/>
      <c r="D32" s="31"/>
    </row>
    <row r="33" spans="2:4" ht="15.6" x14ac:dyDescent="0.3">
      <c r="B33" s="4"/>
      <c r="C33" s="32" t="s">
        <v>154</v>
      </c>
      <c r="D33" s="27"/>
    </row>
    <row r="34" spans="2:4" ht="15.6" x14ac:dyDescent="0.3">
      <c r="B34" s="4"/>
      <c r="C34" s="33" t="s">
        <v>155</v>
      </c>
      <c r="D34" s="34"/>
    </row>
    <row r="35" spans="2:4" ht="15.6" x14ac:dyDescent="0.3">
      <c r="B35" s="4"/>
      <c r="C35" s="35" t="s">
        <v>156</v>
      </c>
      <c r="D35" s="36" t="s">
        <v>157</v>
      </c>
    </row>
    <row r="36" spans="2:4" ht="15.6" x14ac:dyDescent="0.3">
      <c r="B36" s="4"/>
      <c r="C36" s="35" t="s">
        <v>158</v>
      </c>
      <c r="D36" s="37">
        <v>45046</v>
      </c>
    </row>
    <row r="37" spans="2:4" ht="15.6" x14ac:dyDescent="0.3">
      <c r="B37" s="4"/>
      <c r="C37" s="35"/>
      <c r="D37" s="37"/>
    </row>
    <row r="38" spans="2:4" ht="15.6" x14ac:dyDescent="0.3">
      <c r="B38" s="4"/>
      <c r="C38" s="33" t="s">
        <v>159</v>
      </c>
      <c r="D38" s="37"/>
    </row>
    <row r="39" spans="2:4" ht="15.6" x14ac:dyDescent="0.3">
      <c r="B39" s="4"/>
      <c r="C39" s="35" t="s">
        <v>156</v>
      </c>
      <c r="D39" s="37" t="s">
        <v>157</v>
      </c>
    </row>
    <row r="40" spans="2:4" ht="16.2" thickBot="1" x14ac:dyDescent="0.35">
      <c r="B40" s="4"/>
      <c r="C40" s="38" t="s">
        <v>158</v>
      </c>
      <c r="D40" s="37">
        <v>45046</v>
      </c>
    </row>
    <row r="41" spans="2:4" ht="15" thickBot="1" x14ac:dyDescent="0.35">
      <c r="B41" s="4"/>
      <c r="C41" s="4"/>
      <c r="D41" s="39"/>
    </row>
    <row r="42" spans="2:4" ht="15.6" x14ac:dyDescent="0.3">
      <c r="B42" s="4"/>
      <c r="C42" s="32" t="s">
        <v>160</v>
      </c>
      <c r="D42" s="40"/>
    </row>
    <row r="43" spans="2:4" ht="15.6" x14ac:dyDescent="0.3">
      <c r="B43" s="4"/>
      <c r="C43" s="35" t="s">
        <v>161</v>
      </c>
      <c r="D43" s="41" t="s">
        <v>162</v>
      </c>
    </row>
    <row r="44" spans="2:4" ht="15.6" x14ac:dyDescent="0.3">
      <c r="B44" s="4"/>
      <c r="C44" s="35" t="s">
        <v>163</v>
      </c>
      <c r="D44" s="42">
        <v>123456</v>
      </c>
    </row>
    <row r="45" spans="2:4" ht="16.2" thickBot="1" x14ac:dyDescent="0.35">
      <c r="B45" s="4"/>
      <c r="C45" s="38" t="s">
        <v>164</v>
      </c>
      <c r="D45" s="43" t="s">
        <v>165</v>
      </c>
    </row>
    <row r="46" spans="2:4" ht="15.6" x14ac:dyDescent="0.3">
      <c r="B46" s="4"/>
      <c r="C46" s="25"/>
      <c r="D46" s="44"/>
    </row>
    <row r="47" spans="2:4" ht="15" thickBot="1" x14ac:dyDescent="0.35">
      <c r="B47" s="4"/>
      <c r="C47" s="45" t="s">
        <v>166</v>
      </c>
      <c r="D47" s="1"/>
    </row>
    <row r="48" spans="2:4" ht="15.6" x14ac:dyDescent="0.3">
      <c r="B48" s="4"/>
      <c r="C48" s="46" t="s">
        <v>167</v>
      </c>
      <c r="D48" s="47">
        <v>44286</v>
      </c>
    </row>
    <row r="49" spans="2:4" ht="15.6" x14ac:dyDescent="0.3">
      <c r="B49" s="4"/>
      <c r="C49" s="11" t="s">
        <v>168</v>
      </c>
      <c r="D49" s="48">
        <v>43921</v>
      </c>
    </row>
    <row r="50" spans="2:4" ht="15.6" x14ac:dyDescent="0.3">
      <c r="B50" s="4"/>
      <c r="C50" s="11" t="s">
        <v>169</v>
      </c>
      <c r="D50" s="48">
        <v>43555</v>
      </c>
    </row>
    <row r="51" spans="2:4" ht="15" thickBot="1" x14ac:dyDescent="0.35">
      <c r="B51" s="4"/>
      <c r="C51" s="49"/>
      <c r="D51" s="50"/>
    </row>
    <row r="52" spans="2:4" ht="15.6" x14ac:dyDescent="0.3">
      <c r="B52" s="51"/>
      <c r="C52" s="51"/>
      <c r="D52" s="52"/>
    </row>
    <row r="53" spans="2:4" ht="15.6" x14ac:dyDescent="0.3">
      <c r="B53" s="51"/>
      <c r="C53" s="51"/>
      <c r="D53" s="39"/>
    </row>
    <row r="54" spans="2:4" ht="15.6" x14ac:dyDescent="0.3">
      <c r="B54" s="51"/>
      <c r="C54" s="51"/>
      <c r="D54" s="39"/>
    </row>
    <row r="55" spans="2:4" ht="15.6" x14ac:dyDescent="0.3">
      <c r="B55" s="51"/>
      <c r="C55" s="51"/>
      <c r="D55" s="39"/>
    </row>
    <row r="56" spans="2:4" ht="15.6" x14ac:dyDescent="0.3">
      <c r="B56" s="51"/>
      <c r="C56" s="51"/>
      <c r="D56" s="39"/>
    </row>
    <row r="57" spans="2:4" ht="15.6" x14ac:dyDescent="0.3">
      <c r="B57" s="51"/>
      <c r="C57" s="51"/>
      <c r="D57" s="39"/>
    </row>
    <row r="58" spans="2:4" ht="15.6" x14ac:dyDescent="0.3">
      <c r="B58" s="51"/>
      <c r="C58" s="51"/>
      <c r="D58" s="39"/>
    </row>
    <row r="59" spans="2:4" ht="15.6" x14ac:dyDescent="0.3">
      <c r="B59" s="51"/>
      <c r="C59" s="51"/>
      <c r="D59" s="39"/>
    </row>
    <row r="60" spans="2:4" ht="15.6" x14ac:dyDescent="0.3">
      <c r="B60" s="51">
        <v>1</v>
      </c>
      <c r="C60" s="51" t="s">
        <v>170</v>
      </c>
      <c r="D60" s="53"/>
    </row>
    <row r="61" spans="2:4" ht="15.6" x14ac:dyDescent="0.3">
      <c r="B61" s="51">
        <v>2</v>
      </c>
      <c r="C61" s="51" t="s">
        <v>171</v>
      </c>
      <c r="D61" s="52"/>
    </row>
    <row r="62" spans="2:4" ht="15.6" x14ac:dyDescent="0.3">
      <c r="B62" s="51">
        <v>3</v>
      </c>
      <c r="C62" s="51" t="s">
        <v>172</v>
      </c>
      <c r="D62" s="52"/>
    </row>
  </sheetData>
  <mergeCells count="1">
    <mergeCell ref="C3:D3"/>
  </mergeCells>
  <dataValidations count="2">
    <dataValidation type="list" allowBlank="1" showInputMessage="1" showErrorMessage="1" error="Number should be only in specified digits" sqref="D30" xr:uid="{59BB0CED-707E-4E35-8FFB-C5278DDF3973}">
      <formula1>"1,100,1000,100000,1000000,10000000,0.001,0.0001,0.000001,0.0000001,0.00000001"</formula1>
    </dataValidation>
    <dataValidation type="list" allowBlank="1" showInputMessage="1" showErrorMessage="1" error="Number should be only in specified digits" sqref="D29" xr:uid="{5345922F-8EDE-4542-B70D-0F85C5DA32A7}">
      <formula1>"1,100,1000,100000,1000000,10000000"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44B30-B825-465A-8280-C3844EC184F8}">
  <dimension ref="A1:I93"/>
  <sheetViews>
    <sheetView workbookViewId="0">
      <selection activeCell="A28" sqref="A28"/>
    </sheetView>
  </sheetViews>
  <sheetFormatPr defaultRowHeight="14.4" x14ac:dyDescent="0.3"/>
  <cols>
    <col min="1" max="2" width="18.88671875" bestFit="1" customWidth="1"/>
    <col min="3" max="3" width="33.88671875" bestFit="1" customWidth="1"/>
    <col min="4" max="4" width="14.109375" bestFit="1" customWidth="1"/>
    <col min="5" max="5" width="20" bestFit="1" customWidth="1"/>
    <col min="6" max="6" width="7.88671875" bestFit="1" customWidth="1"/>
    <col min="7" max="7" width="12" bestFit="1" customWidth="1"/>
    <col min="8" max="8" width="15.109375" bestFit="1" customWidth="1"/>
    <col min="9" max="9" width="4.21875" bestFit="1" customWidth="1"/>
  </cols>
  <sheetData>
    <row r="1" spans="1:9" x14ac:dyDescent="0.3">
      <c r="A1" s="158" t="s">
        <v>286</v>
      </c>
      <c r="B1" s="158" t="s">
        <v>287</v>
      </c>
      <c r="C1" s="158" t="s">
        <v>288</v>
      </c>
      <c r="D1" s="165" t="s">
        <v>302</v>
      </c>
      <c r="E1" s="165" t="s">
        <v>303</v>
      </c>
      <c r="F1" s="165" t="s">
        <v>304</v>
      </c>
      <c r="G1" s="165" t="s">
        <v>305</v>
      </c>
      <c r="H1" s="165" t="s">
        <v>306</v>
      </c>
      <c r="I1" s="165" t="s">
        <v>307</v>
      </c>
    </row>
    <row r="2" spans="1:9" x14ac:dyDescent="0.3">
      <c r="A2" s="128" t="s">
        <v>297</v>
      </c>
      <c r="B2" s="130" t="s">
        <v>494</v>
      </c>
      <c r="C2" s="130" t="s">
        <v>494</v>
      </c>
      <c r="D2" s="167" t="s">
        <v>494</v>
      </c>
      <c r="E2" s="164" t="s">
        <v>308</v>
      </c>
      <c r="F2" s="166">
        <v>41253</v>
      </c>
      <c r="G2" s="164" t="s">
        <v>309</v>
      </c>
      <c r="H2" s="167">
        <v>26</v>
      </c>
      <c r="I2" s="164" t="s">
        <v>310</v>
      </c>
    </row>
    <row r="3" spans="1:9" x14ac:dyDescent="0.3">
      <c r="A3" s="128" t="s">
        <v>297</v>
      </c>
      <c r="B3" s="130" t="s">
        <v>494</v>
      </c>
      <c r="C3" s="130" t="s">
        <v>494</v>
      </c>
      <c r="D3" s="167" t="s">
        <v>494</v>
      </c>
      <c r="E3" s="164" t="s">
        <v>311</v>
      </c>
      <c r="F3" s="166">
        <v>36622</v>
      </c>
      <c r="G3" s="164" t="s">
        <v>312</v>
      </c>
      <c r="H3" s="167">
        <v>24</v>
      </c>
      <c r="I3" s="164" t="s">
        <v>310</v>
      </c>
    </row>
    <row r="4" spans="1:9" x14ac:dyDescent="0.3">
      <c r="A4" s="128" t="s">
        <v>297</v>
      </c>
      <c r="B4" s="130" t="s">
        <v>494</v>
      </c>
      <c r="C4" s="130" t="s">
        <v>494</v>
      </c>
      <c r="D4" s="167" t="s">
        <v>494</v>
      </c>
      <c r="E4" s="164" t="s">
        <v>313</v>
      </c>
      <c r="F4" s="166">
        <v>32974</v>
      </c>
      <c r="G4" s="164" t="s">
        <v>314</v>
      </c>
      <c r="H4" s="167">
        <v>23</v>
      </c>
      <c r="I4" s="164" t="s">
        <v>310</v>
      </c>
    </row>
    <row r="5" spans="1:9" x14ac:dyDescent="0.3">
      <c r="A5" s="128" t="s">
        <v>297</v>
      </c>
      <c r="B5" s="130" t="s">
        <v>494</v>
      </c>
      <c r="C5" s="130" t="s">
        <v>494</v>
      </c>
      <c r="D5" s="167" t="s">
        <v>494</v>
      </c>
      <c r="E5" s="164" t="s">
        <v>315</v>
      </c>
      <c r="F5" s="166">
        <v>38999</v>
      </c>
      <c r="G5" s="164" t="s">
        <v>316</v>
      </c>
      <c r="H5" s="167">
        <v>23</v>
      </c>
      <c r="I5" s="164" t="s">
        <v>310</v>
      </c>
    </row>
    <row r="6" spans="1:9" x14ac:dyDescent="0.3">
      <c r="A6" s="128" t="s">
        <v>297</v>
      </c>
      <c r="B6" s="130" t="s">
        <v>494</v>
      </c>
      <c r="C6" s="130" t="s">
        <v>494</v>
      </c>
      <c r="D6" s="167" t="s">
        <v>494</v>
      </c>
      <c r="E6" s="164" t="s">
        <v>317</v>
      </c>
      <c r="F6" s="166">
        <v>35241</v>
      </c>
      <c r="G6" s="164" t="s">
        <v>318</v>
      </c>
      <c r="H6" s="167">
        <v>25</v>
      </c>
      <c r="I6" s="164" t="s">
        <v>310</v>
      </c>
    </row>
    <row r="7" spans="1:9" x14ac:dyDescent="0.3">
      <c r="A7" s="128" t="s">
        <v>297</v>
      </c>
      <c r="B7" s="130" t="s">
        <v>494</v>
      </c>
      <c r="C7" s="130" t="s">
        <v>494</v>
      </c>
      <c r="D7" s="167" t="s">
        <v>494</v>
      </c>
      <c r="E7" s="164" t="s">
        <v>319</v>
      </c>
      <c r="F7" s="166">
        <v>46974</v>
      </c>
      <c r="G7" s="164" t="s">
        <v>320</v>
      </c>
      <c r="H7" s="167">
        <v>28</v>
      </c>
      <c r="I7" s="164" t="s">
        <v>310</v>
      </c>
    </row>
    <row r="8" spans="1:9" x14ac:dyDescent="0.3">
      <c r="A8" s="128" t="s">
        <v>297</v>
      </c>
      <c r="B8" s="130" t="s">
        <v>494</v>
      </c>
      <c r="C8" s="130" t="s">
        <v>494</v>
      </c>
      <c r="D8" s="167" t="s">
        <v>494</v>
      </c>
      <c r="E8" s="164" t="s">
        <v>321</v>
      </c>
      <c r="F8" s="166">
        <v>55937</v>
      </c>
      <c r="G8" s="164" t="s">
        <v>322</v>
      </c>
      <c r="H8" s="167">
        <v>29</v>
      </c>
      <c r="I8" s="164" t="s">
        <v>310</v>
      </c>
    </row>
    <row r="9" spans="1:9" x14ac:dyDescent="0.3">
      <c r="A9" s="128" t="s">
        <v>297</v>
      </c>
      <c r="B9" s="130" t="s">
        <v>494</v>
      </c>
      <c r="C9" s="130" t="s">
        <v>494</v>
      </c>
      <c r="D9" s="167" t="s">
        <v>494</v>
      </c>
      <c r="E9" s="164" t="s">
        <v>323</v>
      </c>
      <c r="F9" s="166">
        <v>53615</v>
      </c>
      <c r="G9" s="164" t="s">
        <v>324</v>
      </c>
      <c r="H9" s="167">
        <v>29</v>
      </c>
      <c r="I9" s="164" t="s">
        <v>310</v>
      </c>
    </row>
    <row r="10" spans="1:9" x14ac:dyDescent="0.3">
      <c r="A10" s="128" t="s">
        <v>297</v>
      </c>
      <c r="B10" s="130" t="s">
        <v>494</v>
      </c>
      <c r="C10" s="130" t="s">
        <v>494</v>
      </c>
      <c r="D10" s="167" t="s">
        <v>494</v>
      </c>
      <c r="E10" s="164" t="s">
        <v>325</v>
      </c>
      <c r="F10" s="166">
        <v>53707</v>
      </c>
      <c r="G10" s="164" t="s">
        <v>326</v>
      </c>
      <c r="H10" s="167">
        <v>29</v>
      </c>
      <c r="I10" s="164" t="s">
        <v>310</v>
      </c>
    </row>
    <row r="11" spans="1:9" x14ac:dyDescent="0.3">
      <c r="A11" s="128" t="s">
        <v>297</v>
      </c>
      <c r="B11" s="130" t="s">
        <v>494</v>
      </c>
      <c r="C11" s="130" t="s">
        <v>494</v>
      </c>
      <c r="D11" s="167" t="s">
        <v>494</v>
      </c>
      <c r="E11" s="164" t="s">
        <v>327</v>
      </c>
      <c r="F11" s="166">
        <v>52729</v>
      </c>
      <c r="G11" s="164" t="s">
        <v>328</v>
      </c>
      <c r="H11" s="167">
        <v>27</v>
      </c>
      <c r="I11" s="164" t="s">
        <v>310</v>
      </c>
    </row>
    <row r="12" spans="1:9" x14ac:dyDescent="0.3">
      <c r="A12" s="128" t="s">
        <v>297</v>
      </c>
      <c r="B12" s="130" t="s">
        <v>494</v>
      </c>
      <c r="C12" s="130" t="s">
        <v>494</v>
      </c>
      <c r="D12" s="167" t="s">
        <v>494</v>
      </c>
      <c r="E12" s="164" t="s">
        <v>329</v>
      </c>
      <c r="F12" s="166">
        <v>52453</v>
      </c>
      <c r="G12" s="164" t="s">
        <v>330</v>
      </c>
      <c r="H12" s="167">
        <v>28</v>
      </c>
      <c r="I12" s="164" t="s">
        <v>310</v>
      </c>
    </row>
    <row r="13" spans="1:9" x14ac:dyDescent="0.3">
      <c r="A13" s="128" t="s">
        <v>297</v>
      </c>
      <c r="B13" s="130" t="s">
        <v>494</v>
      </c>
      <c r="C13" s="130" t="s">
        <v>494</v>
      </c>
      <c r="D13" s="167" t="s">
        <v>494</v>
      </c>
      <c r="E13" s="164" t="s">
        <v>331</v>
      </c>
      <c r="F13" s="166">
        <v>49755</v>
      </c>
      <c r="G13" s="164" t="s">
        <v>332</v>
      </c>
      <c r="H13" s="167">
        <v>28</v>
      </c>
      <c r="I13" s="164" t="s">
        <v>310</v>
      </c>
    </row>
    <row r="14" spans="1:9" x14ac:dyDescent="0.3">
      <c r="A14" s="128" t="s">
        <v>297</v>
      </c>
      <c r="B14" s="130" t="s">
        <v>494</v>
      </c>
      <c r="C14" s="130" t="s">
        <v>494</v>
      </c>
      <c r="D14" s="167" t="s">
        <v>494</v>
      </c>
      <c r="E14" s="164" t="s">
        <v>333</v>
      </c>
      <c r="F14" s="166">
        <v>50014</v>
      </c>
      <c r="G14" s="164" t="s">
        <v>334</v>
      </c>
      <c r="H14" s="167">
        <v>28</v>
      </c>
      <c r="I14" s="164" t="s">
        <v>310</v>
      </c>
    </row>
    <row r="15" spans="1:9" x14ac:dyDescent="0.3">
      <c r="A15" s="128" t="s">
        <v>297</v>
      </c>
      <c r="B15" s="130" t="s">
        <v>494</v>
      </c>
      <c r="C15" s="130" t="s">
        <v>494</v>
      </c>
      <c r="D15" s="167" t="s">
        <v>494</v>
      </c>
      <c r="E15" s="164" t="s">
        <v>335</v>
      </c>
      <c r="F15" s="166">
        <v>50094</v>
      </c>
      <c r="G15" s="164" t="s">
        <v>336</v>
      </c>
      <c r="H15" s="167">
        <v>28</v>
      </c>
      <c r="I15" s="164" t="s">
        <v>310</v>
      </c>
    </row>
    <row r="16" spans="1:9" x14ac:dyDescent="0.3">
      <c r="A16" s="128" t="s">
        <v>297</v>
      </c>
      <c r="B16" s="130" t="s">
        <v>494</v>
      </c>
      <c r="C16" s="130" t="s">
        <v>494</v>
      </c>
      <c r="D16" s="167" t="s">
        <v>494</v>
      </c>
      <c r="E16" s="164" t="s">
        <v>337</v>
      </c>
      <c r="F16" s="166">
        <v>40776</v>
      </c>
      <c r="G16" s="164" t="s">
        <v>338</v>
      </c>
      <c r="H16" s="167">
        <v>27</v>
      </c>
      <c r="I16" s="164" t="s">
        <v>310</v>
      </c>
    </row>
    <row r="17" spans="1:9" x14ac:dyDescent="0.3">
      <c r="A17" s="128" t="s">
        <v>297</v>
      </c>
      <c r="B17" s="130" t="s">
        <v>494</v>
      </c>
      <c r="C17" s="130" t="s">
        <v>494</v>
      </c>
      <c r="D17" s="167" t="s">
        <v>494</v>
      </c>
      <c r="E17" s="164" t="s">
        <v>339</v>
      </c>
      <c r="F17" s="166">
        <v>45094</v>
      </c>
      <c r="G17" s="164" t="s">
        <v>340</v>
      </c>
      <c r="H17" s="167">
        <v>26</v>
      </c>
      <c r="I17" s="164" t="s">
        <v>310</v>
      </c>
    </row>
    <row r="18" spans="1:9" x14ac:dyDescent="0.3">
      <c r="A18" s="128" t="s">
        <v>297</v>
      </c>
      <c r="B18" s="130" t="s">
        <v>494</v>
      </c>
      <c r="C18" s="130" t="s">
        <v>494</v>
      </c>
      <c r="D18" s="167" t="s">
        <v>494</v>
      </c>
      <c r="E18" s="164" t="s">
        <v>341</v>
      </c>
      <c r="F18" s="166">
        <v>40360</v>
      </c>
      <c r="G18" s="164" t="s">
        <v>342</v>
      </c>
      <c r="H18" s="167">
        <v>26</v>
      </c>
      <c r="I18" s="164" t="s">
        <v>310</v>
      </c>
    </row>
    <row r="19" spans="1:9" x14ac:dyDescent="0.3">
      <c r="A19" s="128" t="s">
        <v>297</v>
      </c>
      <c r="B19" s="130" t="s">
        <v>494</v>
      </c>
      <c r="C19" s="130" t="s">
        <v>494</v>
      </c>
      <c r="D19" s="167" t="s">
        <v>494</v>
      </c>
      <c r="E19" s="164" t="s">
        <v>343</v>
      </c>
      <c r="F19" s="166">
        <v>48238</v>
      </c>
      <c r="G19" s="164" t="s">
        <v>344</v>
      </c>
      <c r="H19" s="167">
        <v>30</v>
      </c>
      <c r="I19" s="164" t="s">
        <v>310</v>
      </c>
    </row>
    <row r="20" spans="1:9" x14ac:dyDescent="0.3">
      <c r="A20" s="128" t="s">
        <v>297</v>
      </c>
      <c r="B20" s="130" t="s">
        <v>494</v>
      </c>
      <c r="C20" s="130" t="s">
        <v>494</v>
      </c>
      <c r="D20" s="167" t="s">
        <v>494</v>
      </c>
      <c r="E20" s="164" t="s">
        <v>345</v>
      </c>
      <c r="F20" s="166">
        <v>47262</v>
      </c>
      <c r="G20" s="164" t="s">
        <v>346</v>
      </c>
      <c r="H20" s="167">
        <v>28</v>
      </c>
      <c r="I20" s="164" t="s">
        <v>310</v>
      </c>
    </row>
    <row r="21" spans="1:9" x14ac:dyDescent="0.3">
      <c r="A21" s="128" t="s">
        <v>297</v>
      </c>
      <c r="B21" s="130" t="s">
        <v>494</v>
      </c>
      <c r="C21" s="130" t="s">
        <v>494</v>
      </c>
      <c r="D21" s="167" t="s">
        <v>494</v>
      </c>
      <c r="E21" s="164" t="s">
        <v>347</v>
      </c>
      <c r="F21" s="166">
        <v>45709</v>
      </c>
      <c r="G21" s="164" t="s">
        <v>348</v>
      </c>
      <c r="H21" s="167">
        <v>28</v>
      </c>
      <c r="I21" s="164" t="s">
        <v>310</v>
      </c>
    </row>
    <row r="22" spans="1:9" x14ac:dyDescent="0.3">
      <c r="A22" s="128" t="s">
        <v>297</v>
      </c>
      <c r="B22" s="130" t="s">
        <v>494</v>
      </c>
      <c r="C22" s="130" t="s">
        <v>494</v>
      </c>
      <c r="D22" s="167" t="s">
        <v>494</v>
      </c>
      <c r="E22" s="164" t="s">
        <v>349</v>
      </c>
      <c r="F22" s="166">
        <v>52719</v>
      </c>
      <c r="G22" s="164" t="s">
        <v>350</v>
      </c>
      <c r="H22" s="167">
        <v>28</v>
      </c>
      <c r="I22" s="164" t="s">
        <v>310</v>
      </c>
    </row>
    <row r="23" spans="1:9" x14ac:dyDescent="0.3">
      <c r="A23" s="128" t="s">
        <v>297</v>
      </c>
      <c r="B23" s="130" t="s">
        <v>494</v>
      </c>
      <c r="C23" s="130" t="s">
        <v>494</v>
      </c>
      <c r="D23" s="167" t="s">
        <v>494</v>
      </c>
      <c r="E23" s="164" t="s">
        <v>351</v>
      </c>
      <c r="F23" s="166">
        <v>49597</v>
      </c>
      <c r="G23" s="164" t="s">
        <v>352</v>
      </c>
      <c r="H23" s="167">
        <v>28</v>
      </c>
      <c r="I23" s="164" t="s">
        <v>310</v>
      </c>
    </row>
    <row r="24" spans="1:9" x14ac:dyDescent="0.3">
      <c r="A24" s="128" t="s">
        <v>297</v>
      </c>
      <c r="B24" s="130" t="s">
        <v>494</v>
      </c>
      <c r="C24" s="130" t="s">
        <v>494</v>
      </c>
      <c r="D24" s="167" t="s">
        <v>494</v>
      </c>
      <c r="E24" s="164" t="s">
        <v>353</v>
      </c>
      <c r="F24" s="166">
        <v>52585</v>
      </c>
      <c r="G24" s="164" t="s">
        <v>354</v>
      </c>
      <c r="H24" s="167">
        <v>29</v>
      </c>
      <c r="I24" s="164" t="s">
        <v>310</v>
      </c>
    </row>
    <row r="25" spans="1:9" x14ac:dyDescent="0.3">
      <c r="A25" s="128" t="s">
        <v>297</v>
      </c>
      <c r="B25" s="130" t="s">
        <v>494</v>
      </c>
      <c r="C25" s="130" t="s">
        <v>494</v>
      </c>
      <c r="D25" s="167" t="s">
        <v>494</v>
      </c>
      <c r="E25" s="164" t="s">
        <v>355</v>
      </c>
      <c r="F25" s="166">
        <v>45437</v>
      </c>
      <c r="G25" s="164" t="s">
        <v>356</v>
      </c>
      <c r="H25" s="167">
        <v>26</v>
      </c>
      <c r="I25" s="164" t="s">
        <v>310</v>
      </c>
    </row>
    <row r="26" spans="1:9" x14ac:dyDescent="0.3">
      <c r="A26" s="128" t="s">
        <v>297</v>
      </c>
      <c r="B26" s="130" t="s">
        <v>494</v>
      </c>
      <c r="C26" s="130" t="s">
        <v>494</v>
      </c>
      <c r="D26" s="167" t="s">
        <v>494</v>
      </c>
      <c r="E26" s="164" t="s">
        <v>357</v>
      </c>
      <c r="F26" s="166">
        <v>48233</v>
      </c>
      <c r="G26" s="164" t="s">
        <v>358</v>
      </c>
      <c r="H26" s="167">
        <v>26</v>
      </c>
      <c r="I26" s="164" t="s">
        <v>310</v>
      </c>
    </row>
    <row r="27" spans="1:9" x14ac:dyDescent="0.3">
      <c r="A27" s="128" t="s">
        <v>297</v>
      </c>
      <c r="B27" s="130" t="s">
        <v>494</v>
      </c>
      <c r="C27" s="130" t="s">
        <v>494</v>
      </c>
      <c r="D27" s="167" t="s">
        <v>494</v>
      </c>
      <c r="E27" s="164" t="s">
        <v>359</v>
      </c>
      <c r="F27" s="166">
        <v>58913</v>
      </c>
      <c r="G27" s="164" t="s">
        <v>360</v>
      </c>
      <c r="H27" s="167">
        <v>24</v>
      </c>
      <c r="I27" s="164" t="s">
        <v>310</v>
      </c>
    </row>
    <row r="28" spans="1:9" x14ac:dyDescent="0.3">
      <c r="A28" s="128" t="s">
        <v>297</v>
      </c>
      <c r="B28" s="130" t="s">
        <v>494</v>
      </c>
      <c r="C28" s="130" t="s">
        <v>494</v>
      </c>
      <c r="D28" s="167" t="s">
        <v>494</v>
      </c>
      <c r="E28" s="164" t="s">
        <v>361</v>
      </c>
      <c r="F28" s="166">
        <v>49446</v>
      </c>
      <c r="G28" s="164" t="s">
        <v>362</v>
      </c>
      <c r="H28" s="167">
        <v>25</v>
      </c>
      <c r="I28" s="164" t="s">
        <v>310</v>
      </c>
    </row>
    <row r="29" spans="1:9" x14ac:dyDescent="0.3">
      <c r="A29" s="128" t="s">
        <v>297</v>
      </c>
      <c r="B29" s="130" t="s">
        <v>494</v>
      </c>
      <c r="C29" s="130" t="s">
        <v>494</v>
      </c>
      <c r="D29" s="167" t="s">
        <v>494</v>
      </c>
      <c r="E29" s="164" t="s">
        <v>363</v>
      </c>
      <c r="F29" s="166">
        <v>57642</v>
      </c>
      <c r="G29" s="164" t="s">
        <v>364</v>
      </c>
      <c r="H29" s="167">
        <v>28</v>
      </c>
      <c r="I29" s="164" t="s">
        <v>310</v>
      </c>
    </row>
    <row r="30" spans="1:9" x14ac:dyDescent="0.3">
      <c r="A30" s="128" t="s">
        <v>297</v>
      </c>
      <c r="B30" s="130" t="s">
        <v>494</v>
      </c>
      <c r="C30" s="130" t="s">
        <v>494</v>
      </c>
      <c r="D30" s="167" t="s">
        <v>494</v>
      </c>
      <c r="E30" s="164" t="s">
        <v>365</v>
      </c>
      <c r="F30" s="166">
        <v>61576</v>
      </c>
      <c r="G30" s="164" t="s">
        <v>366</v>
      </c>
      <c r="H30" s="167">
        <v>29</v>
      </c>
      <c r="I30" s="164" t="s">
        <v>310</v>
      </c>
    </row>
    <row r="31" spans="1:9" x14ac:dyDescent="0.3">
      <c r="A31" s="128" t="s">
        <v>297</v>
      </c>
      <c r="B31" s="130" t="s">
        <v>494</v>
      </c>
      <c r="C31" s="130" t="s">
        <v>494</v>
      </c>
      <c r="D31" s="167" t="s">
        <v>494</v>
      </c>
      <c r="E31" s="164" t="s">
        <v>367</v>
      </c>
      <c r="F31" s="166">
        <v>58753</v>
      </c>
      <c r="G31" s="164" t="s">
        <v>368</v>
      </c>
      <c r="H31" s="167">
        <v>26</v>
      </c>
      <c r="I31" s="164" t="s">
        <v>310</v>
      </c>
    </row>
    <row r="32" spans="1:9" x14ac:dyDescent="0.3">
      <c r="A32" s="128" t="s">
        <v>297</v>
      </c>
      <c r="B32" s="130" t="s">
        <v>494</v>
      </c>
      <c r="C32" s="130" t="s">
        <v>494</v>
      </c>
      <c r="D32" s="167" t="s">
        <v>494</v>
      </c>
      <c r="E32" s="164" t="s">
        <v>369</v>
      </c>
      <c r="F32" s="166">
        <v>55903</v>
      </c>
      <c r="G32" s="164" t="s">
        <v>370</v>
      </c>
      <c r="H32" s="167">
        <v>25</v>
      </c>
      <c r="I32" s="164" t="s">
        <v>310</v>
      </c>
    </row>
    <row r="33" spans="1:9" x14ac:dyDescent="0.3">
      <c r="A33" s="128" t="s">
        <v>297</v>
      </c>
      <c r="B33" s="130" t="s">
        <v>494</v>
      </c>
      <c r="C33" s="130" t="s">
        <v>494</v>
      </c>
      <c r="D33" s="167" t="s">
        <v>494</v>
      </c>
      <c r="E33" s="164" t="s">
        <v>371</v>
      </c>
      <c r="F33" s="166">
        <v>59643</v>
      </c>
      <c r="G33" s="164" t="s">
        <v>372</v>
      </c>
      <c r="H33" s="167">
        <v>25</v>
      </c>
      <c r="I33" s="164" t="s">
        <v>310</v>
      </c>
    </row>
    <row r="34" spans="1:9" x14ac:dyDescent="0.3">
      <c r="A34" s="128" t="s">
        <v>297</v>
      </c>
      <c r="B34" s="130" t="s">
        <v>494</v>
      </c>
      <c r="C34" s="130" t="s">
        <v>494</v>
      </c>
      <c r="D34" s="167" t="s">
        <v>494</v>
      </c>
      <c r="E34" s="164" t="s">
        <v>373</v>
      </c>
      <c r="F34" s="166">
        <v>61815</v>
      </c>
      <c r="G34" s="164" t="s">
        <v>374</v>
      </c>
      <c r="H34" s="167">
        <v>26</v>
      </c>
      <c r="I34" s="164" t="s">
        <v>310</v>
      </c>
    </row>
    <row r="35" spans="1:9" x14ac:dyDescent="0.3">
      <c r="A35" s="128" t="s">
        <v>297</v>
      </c>
      <c r="B35" s="130" t="s">
        <v>494</v>
      </c>
      <c r="C35" s="130" t="s">
        <v>494</v>
      </c>
      <c r="D35" s="167" t="s">
        <v>494</v>
      </c>
      <c r="E35" s="164" t="s">
        <v>375</v>
      </c>
      <c r="F35" s="166">
        <v>60674</v>
      </c>
      <c r="G35" s="164" t="s">
        <v>376</v>
      </c>
      <c r="H35" s="167">
        <v>26</v>
      </c>
      <c r="I35" s="164" t="s">
        <v>310</v>
      </c>
    </row>
    <row r="36" spans="1:9" x14ac:dyDescent="0.3">
      <c r="A36" s="128" t="s">
        <v>297</v>
      </c>
      <c r="B36" s="130" t="s">
        <v>494</v>
      </c>
      <c r="C36" s="130" t="s">
        <v>494</v>
      </c>
      <c r="D36" s="167" t="s">
        <v>494</v>
      </c>
      <c r="E36" s="164" t="s">
        <v>377</v>
      </c>
      <c r="F36" s="166">
        <v>61271</v>
      </c>
      <c r="G36" s="164" t="s">
        <v>378</v>
      </c>
      <c r="H36" s="167">
        <v>26</v>
      </c>
      <c r="I36" s="164" t="s">
        <v>310</v>
      </c>
    </row>
    <row r="37" spans="1:9" x14ac:dyDescent="0.3">
      <c r="A37" s="128" t="s">
        <v>297</v>
      </c>
      <c r="B37" s="130" t="s">
        <v>494</v>
      </c>
      <c r="C37" s="130" t="s">
        <v>494</v>
      </c>
      <c r="D37" s="167" t="s">
        <v>494</v>
      </c>
      <c r="E37" s="164" t="s">
        <v>379</v>
      </c>
      <c r="F37" s="166">
        <v>57270</v>
      </c>
      <c r="G37" s="164" t="s">
        <v>380</v>
      </c>
      <c r="H37" s="167">
        <v>25</v>
      </c>
      <c r="I37" s="164" t="s">
        <v>310</v>
      </c>
    </row>
    <row r="38" spans="1:9" x14ac:dyDescent="0.3">
      <c r="A38" s="128" t="s">
        <v>297</v>
      </c>
      <c r="B38" s="130" t="s">
        <v>494</v>
      </c>
      <c r="C38" s="130" t="s">
        <v>494</v>
      </c>
      <c r="D38" s="167" t="s">
        <v>494</v>
      </c>
      <c r="E38" s="164" t="s">
        <v>381</v>
      </c>
      <c r="F38" s="166">
        <v>61670</v>
      </c>
      <c r="G38" s="164" t="s">
        <v>382</v>
      </c>
      <c r="H38" s="167">
        <v>25</v>
      </c>
      <c r="I38" s="164" t="s">
        <v>310</v>
      </c>
    </row>
    <row r="39" spans="1:9" x14ac:dyDescent="0.3">
      <c r="A39" s="128" t="s">
        <v>297</v>
      </c>
      <c r="B39" s="130" t="s">
        <v>494</v>
      </c>
      <c r="C39" s="130" t="s">
        <v>494</v>
      </c>
      <c r="D39" s="167" t="s">
        <v>494</v>
      </c>
      <c r="E39" s="164" t="s">
        <v>383</v>
      </c>
      <c r="F39" s="166">
        <v>53095</v>
      </c>
      <c r="G39" s="164" t="s">
        <v>384</v>
      </c>
      <c r="H39" s="167">
        <v>26</v>
      </c>
      <c r="I39" s="164" t="s">
        <v>310</v>
      </c>
    </row>
    <row r="40" spans="1:9" x14ac:dyDescent="0.3">
      <c r="A40" s="128" t="s">
        <v>297</v>
      </c>
      <c r="B40" s="130" t="s">
        <v>494</v>
      </c>
      <c r="C40" s="130" t="s">
        <v>494</v>
      </c>
      <c r="D40" s="167" t="s">
        <v>494</v>
      </c>
      <c r="E40" s="164" t="s">
        <v>385</v>
      </c>
      <c r="F40" s="166">
        <v>56693</v>
      </c>
      <c r="G40" s="164" t="s">
        <v>386</v>
      </c>
      <c r="H40" s="167">
        <v>27</v>
      </c>
      <c r="I40" s="164" t="s">
        <v>310</v>
      </c>
    </row>
    <row r="41" spans="1:9" x14ac:dyDescent="0.3">
      <c r="A41" s="128" t="s">
        <v>297</v>
      </c>
      <c r="B41" s="130" t="s">
        <v>494</v>
      </c>
      <c r="C41" s="130" t="s">
        <v>494</v>
      </c>
      <c r="D41" s="167" t="s">
        <v>494</v>
      </c>
      <c r="E41" s="164" t="s">
        <v>387</v>
      </c>
      <c r="F41" s="166">
        <v>20522</v>
      </c>
      <c r="G41" s="164" t="s">
        <v>388</v>
      </c>
      <c r="H41" s="167">
        <v>27</v>
      </c>
      <c r="I41" s="164" t="s">
        <v>310</v>
      </c>
    </row>
    <row r="42" spans="1:9" x14ac:dyDescent="0.3">
      <c r="A42" s="128" t="s">
        <v>297</v>
      </c>
      <c r="B42" s="130" t="s">
        <v>494</v>
      </c>
      <c r="C42" s="130" t="s">
        <v>494</v>
      </c>
      <c r="D42" s="167" t="s">
        <v>494</v>
      </c>
      <c r="E42" s="164" t="s">
        <v>389</v>
      </c>
      <c r="F42" s="167">
        <v>921</v>
      </c>
      <c r="G42" s="164" t="s">
        <v>390</v>
      </c>
      <c r="H42" s="167">
        <v>27</v>
      </c>
      <c r="I42" s="164" t="s">
        <v>310</v>
      </c>
    </row>
    <row r="43" spans="1:9" x14ac:dyDescent="0.3">
      <c r="A43" s="128" t="s">
        <v>297</v>
      </c>
      <c r="B43" s="130" t="s">
        <v>494</v>
      </c>
      <c r="C43" s="130" t="s">
        <v>494</v>
      </c>
      <c r="D43" s="167" t="s">
        <v>494</v>
      </c>
      <c r="E43" s="164" t="s">
        <v>391</v>
      </c>
      <c r="F43" s="167">
        <v>921</v>
      </c>
      <c r="G43" s="164" t="s">
        <v>392</v>
      </c>
      <c r="H43" s="167">
        <v>27</v>
      </c>
      <c r="I43" s="164" t="s">
        <v>310</v>
      </c>
    </row>
    <row r="44" spans="1:9" x14ac:dyDescent="0.3">
      <c r="A44" s="128" t="s">
        <v>297</v>
      </c>
      <c r="B44" s="130" t="s">
        <v>494</v>
      </c>
      <c r="C44" s="130" t="s">
        <v>494</v>
      </c>
      <c r="D44" s="167" t="s">
        <v>494</v>
      </c>
      <c r="E44" s="164" t="s">
        <v>393</v>
      </c>
      <c r="F44" s="166">
        <v>1387</v>
      </c>
      <c r="G44" s="164" t="s">
        <v>394</v>
      </c>
      <c r="H44" s="167">
        <v>27</v>
      </c>
      <c r="I44" s="164" t="s">
        <v>310</v>
      </c>
    </row>
    <row r="45" spans="1:9" x14ac:dyDescent="0.3">
      <c r="A45" s="128" t="s">
        <v>297</v>
      </c>
      <c r="B45" s="130" t="s">
        <v>494</v>
      </c>
      <c r="C45" s="130" t="s">
        <v>494</v>
      </c>
      <c r="D45" s="167" t="s">
        <v>494</v>
      </c>
      <c r="E45" s="164" t="s">
        <v>395</v>
      </c>
      <c r="F45" s="166">
        <v>4972</v>
      </c>
      <c r="G45" s="164" t="s">
        <v>396</v>
      </c>
      <c r="H45" s="167">
        <v>28</v>
      </c>
      <c r="I45" s="164" t="s">
        <v>310</v>
      </c>
    </row>
    <row r="46" spans="1:9" x14ac:dyDescent="0.3">
      <c r="A46" s="128" t="s">
        <v>297</v>
      </c>
      <c r="B46" s="130" t="s">
        <v>494</v>
      </c>
      <c r="C46" s="130" t="s">
        <v>494</v>
      </c>
      <c r="D46" s="167" t="s">
        <v>494</v>
      </c>
      <c r="E46" s="164" t="s">
        <v>397</v>
      </c>
      <c r="F46" s="166">
        <v>7473</v>
      </c>
      <c r="G46" s="164" t="s">
        <v>398</v>
      </c>
      <c r="H46" s="167">
        <v>29</v>
      </c>
      <c r="I46" s="164" t="s">
        <v>310</v>
      </c>
    </row>
    <row r="47" spans="1:9" x14ac:dyDescent="0.3">
      <c r="A47" s="128" t="s">
        <v>297</v>
      </c>
      <c r="B47" s="130" t="s">
        <v>494</v>
      </c>
      <c r="C47" s="130" t="s">
        <v>494</v>
      </c>
      <c r="D47" s="167" t="s">
        <v>494</v>
      </c>
      <c r="E47" s="164" t="s">
        <v>399</v>
      </c>
      <c r="F47" s="166">
        <v>52168</v>
      </c>
      <c r="G47" s="164" t="s">
        <v>400</v>
      </c>
      <c r="H47" s="167">
        <v>21</v>
      </c>
      <c r="I47" s="164" t="s">
        <v>310</v>
      </c>
    </row>
    <row r="48" spans="1:9" x14ac:dyDescent="0.3">
      <c r="A48" s="128" t="s">
        <v>297</v>
      </c>
      <c r="B48" s="130" t="s">
        <v>494</v>
      </c>
      <c r="C48" s="130" t="s">
        <v>494</v>
      </c>
      <c r="D48" s="167" t="s">
        <v>494</v>
      </c>
      <c r="E48" s="164" t="s">
        <v>401</v>
      </c>
      <c r="F48" s="166">
        <v>60405</v>
      </c>
      <c r="G48" s="164" t="s">
        <v>402</v>
      </c>
      <c r="H48" s="167">
        <v>21</v>
      </c>
      <c r="I48" s="164" t="s">
        <v>310</v>
      </c>
    </row>
    <row r="49" spans="1:9" x14ac:dyDescent="0.3">
      <c r="A49" s="128" t="s">
        <v>297</v>
      </c>
      <c r="B49" s="130" t="s">
        <v>494</v>
      </c>
      <c r="C49" s="130" t="s">
        <v>494</v>
      </c>
      <c r="D49" s="167" t="s">
        <v>494</v>
      </c>
      <c r="E49" s="164" t="s">
        <v>403</v>
      </c>
      <c r="F49" s="166">
        <v>46835</v>
      </c>
      <c r="G49" s="164" t="s">
        <v>404</v>
      </c>
      <c r="H49" s="167">
        <v>21</v>
      </c>
      <c r="I49" s="164" t="s">
        <v>310</v>
      </c>
    </row>
    <row r="50" spans="1:9" x14ac:dyDescent="0.3">
      <c r="A50" s="128" t="s">
        <v>297</v>
      </c>
      <c r="B50" s="130" t="s">
        <v>494</v>
      </c>
      <c r="C50" s="130" t="s">
        <v>494</v>
      </c>
      <c r="D50" s="167" t="s">
        <v>494</v>
      </c>
      <c r="E50" s="164" t="s">
        <v>405</v>
      </c>
      <c r="F50" s="166">
        <v>45818</v>
      </c>
      <c r="G50" s="164" t="s">
        <v>406</v>
      </c>
      <c r="H50" s="167">
        <v>21</v>
      </c>
      <c r="I50" s="164" t="s">
        <v>310</v>
      </c>
    </row>
    <row r="51" spans="1:9" x14ac:dyDescent="0.3">
      <c r="A51" s="128" t="s">
        <v>297</v>
      </c>
      <c r="B51" s="130" t="s">
        <v>494</v>
      </c>
      <c r="C51" s="130" t="s">
        <v>494</v>
      </c>
      <c r="D51" s="167" t="s">
        <v>494</v>
      </c>
      <c r="E51" s="164" t="s">
        <v>407</v>
      </c>
      <c r="F51" s="166">
        <v>40947</v>
      </c>
      <c r="G51" s="164" t="s">
        <v>408</v>
      </c>
      <c r="H51" s="167">
        <v>21</v>
      </c>
      <c r="I51" s="164" t="s">
        <v>310</v>
      </c>
    </row>
    <row r="52" spans="1:9" x14ac:dyDescent="0.3">
      <c r="A52" s="128" t="s">
        <v>297</v>
      </c>
      <c r="B52" s="130" t="s">
        <v>494</v>
      </c>
      <c r="C52" s="130" t="s">
        <v>494</v>
      </c>
      <c r="D52" s="167" t="s">
        <v>494</v>
      </c>
      <c r="E52" s="164" t="s">
        <v>409</v>
      </c>
      <c r="F52" s="166">
        <v>43112</v>
      </c>
      <c r="G52" s="164" t="s">
        <v>410</v>
      </c>
      <c r="H52" s="167">
        <v>19</v>
      </c>
      <c r="I52" s="164" t="s">
        <v>310</v>
      </c>
    </row>
    <row r="53" spans="1:9" x14ac:dyDescent="0.3">
      <c r="A53" s="128" t="s">
        <v>297</v>
      </c>
      <c r="B53" s="130" t="s">
        <v>494</v>
      </c>
      <c r="C53" s="130" t="s">
        <v>494</v>
      </c>
      <c r="D53" s="167" t="s">
        <v>494</v>
      </c>
      <c r="E53" s="164" t="s">
        <v>411</v>
      </c>
      <c r="F53" s="166">
        <v>47711</v>
      </c>
      <c r="G53" s="164" t="s">
        <v>412</v>
      </c>
      <c r="H53" s="167">
        <v>20</v>
      </c>
      <c r="I53" s="164" t="s">
        <v>310</v>
      </c>
    </row>
    <row r="54" spans="1:9" x14ac:dyDescent="0.3">
      <c r="A54" s="128" t="s">
        <v>297</v>
      </c>
      <c r="B54" s="130" t="s">
        <v>494</v>
      </c>
      <c r="C54" s="130" t="s">
        <v>494</v>
      </c>
      <c r="D54" s="167" t="s">
        <v>494</v>
      </c>
      <c r="E54" s="164" t="s">
        <v>413</v>
      </c>
      <c r="F54" s="166">
        <v>47102</v>
      </c>
      <c r="G54" s="164" t="s">
        <v>414</v>
      </c>
      <c r="H54" s="167">
        <v>22</v>
      </c>
      <c r="I54" s="164" t="s">
        <v>310</v>
      </c>
    </row>
    <row r="55" spans="1:9" x14ac:dyDescent="0.3">
      <c r="A55" s="128" t="s">
        <v>297</v>
      </c>
      <c r="B55" s="130" t="s">
        <v>494</v>
      </c>
      <c r="C55" s="130" t="s">
        <v>494</v>
      </c>
      <c r="D55" s="167" t="s">
        <v>494</v>
      </c>
      <c r="E55" s="164" t="s">
        <v>415</v>
      </c>
      <c r="F55" s="166">
        <v>14395</v>
      </c>
      <c r="G55" s="164" t="s">
        <v>416</v>
      </c>
      <c r="H55" s="167">
        <v>20</v>
      </c>
      <c r="I55" s="164" t="s">
        <v>310</v>
      </c>
    </row>
    <row r="56" spans="1:9" x14ac:dyDescent="0.3">
      <c r="A56" s="128" t="s">
        <v>297</v>
      </c>
      <c r="B56" s="130" t="s">
        <v>494</v>
      </c>
      <c r="C56" s="130" t="s">
        <v>494</v>
      </c>
      <c r="D56" s="167" t="s">
        <v>494</v>
      </c>
      <c r="E56" s="164" t="s">
        <v>417</v>
      </c>
      <c r="F56" s="166">
        <v>34811</v>
      </c>
      <c r="G56" s="164" t="s">
        <v>418</v>
      </c>
      <c r="H56" s="167">
        <v>20</v>
      </c>
      <c r="I56" s="164" t="s">
        <v>310</v>
      </c>
    </row>
    <row r="57" spans="1:9" x14ac:dyDescent="0.3">
      <c r="A57" s="128" t="s">
        <v>297</v>
      </c>
      <c r="B57" s="130" t="s">
        <v>494</v>
      </c>
      <c r="C57" s="130" t="s">
        <v>494</v>
      </c>
      <c r="D57" s="167" t="s">
        <v>494</v>
      </c>
      <c r="E57" s="164" t="s">
        <v>419</v>
      </c>
      <c r="F57" s="166">
        <v>54195</v>
      </c>
      <c r="G57" s="164" t="s">
        <v>420</v>
      </c>
      <c r="H57" s="167">
        <v>20</v>
      </c>
      <c r="I57" s="164" t="s">
        <v>310</v>
      </c>
    </row>
    <row r="58" spans="1:9" x14ac:dyDescent="0.3">
      <c r="A58" s="128" t="s">
        <v>297</v>
      </c>
      <c r="B58" s="130" t="s">
        <v>494</v>
      </c>
      <c r="C58" s="130" t="s">
        <v>494</v>
      </c>
      <c r="D58" s="167" t="s">
        <v>494</v>
      </c>
      <c r="E58" s="164" t="s">
        <v>421</v>
      </c>
      <c r="F58" s="166">
        <v>48044</v>
      </c>
      <c r="G58" s="164" t="s">
        <v>422</v>
      </c>
      <c r="H58" s="167">
        <v>20</v>
      </c>
      <c r="I58" s="164" t="s">
        <v>310</v>
      </c>
    </row>
    <row r="59" spans="1:9" x14ac:dyDescent="0.3">
      <c r="A59" s="128" t="s">
        <v>297</v>
      </c>
      <c r="B59" s="130" t="s">
        <v>494</v>
      </c>
      <c r="C59" s="130" t="s">
        <v>494</v>
      </c>
      <c r="D59" s="167" t="s">
        <v>494</v>
      </c>
      <c r="E59" s="164" t="s">
        <v>423</v>
      </c>
      <c r="F59" s="166">
        <v>51015</v>
      </c>
      <c r="G59" s="164" t="s">
        <v>424</v>
      </c>
      <c r="H59" s="167">
        <v>19</v>
      </c>
      <c r="I59" s="164" t="s">
        <v>310</v>
      </c>
    </row>
    <row r="60" spans="1:9" x14ac:dyDescent="0.3">
      <c r="A60" s="128" t="s">
        <v>297</v>
      </c>
      <c r="B60" s="130" t="s">
        <v>494</v>
      </c>
      <c r="C60" s="130" t="s">
        <v>494</v>
      </c>
      <c r="D60" s="167" t="s">
        <v>494</v>
      </c>
      <c r="E60" s="164" t="s">
        <v>425</v>
      </c>
      <c r="F60" s="166">
        <v>49390</v>
      </c>
      <c r="G60" s="164" t="s">
        <v>426</v>
      </c>
      <c r="H60" s="167">
        <v>21</v>
      </c>
      <c r="I60" s="164" t="s">
        <v>310</v>
      </c>
    </row>
    <row r="61" spans="1:9" x14ac:dyDescent="0.3">
      <c r="A61" s="128" t="s">
        <v>297</v>
      </c>
      <c r="B61" s="130" t="s">
        <v>494</v>
      </c>
      <c r="C61" s="130" t="s">
        <v>494</v>
      </c>
      <c r="D61" s="167" t="s">
        <v>494</v>
      </c>
      <c r="E61" s="164" t="s">
        <v>427</v>
      </c>
      <c r="F61" s="166">
        <v>36069</v>
      </c>
      <c r="G61" s="164" t="s">
        <v>428</v>
      </c>
      <c r="H61" s="167">
        <v>23</v>
      </c>
      <c r="I61" s="164" t="s">
        <v>310</v>
      </c>
    </row>
    <row r="62" spans="1:9" x14ac:dyDescent="0.3">
      <c r="A62" s="128" t="s">
        <v>297</v>
      </c>
      <c r="B62" s="130" t="s">
        <v>494</v>
      </c>
      <c r="C62" s="130" t="s">
        <v>494</v>
      </c>
      <c r="D62" s="167" t="s">
        <v>494</v>
      </c>
      <c r="E62" s="164" t="s">
        <v>429</v>
      </c>
      <c r="F62" s="166">
        <v>40040</v>
      </c>
      <c r="G62" s="164" t="s">
        <v>430</v>
      </c>
      <c r="H62" s="167">
        <v>23</v>
      </c>
      <c r="I62" s="164" t="s">
        <v>310</v>
      </c>
    </row>
    <row r="63" spans="1:9" x14ac:dyDescent="0.3">
      <c r="A63" s="128" t="s">
        <v>297</v>
      </c>
      <c r="B63" s="130" t="s">
        <v>494</v>
      </c>
      <c r="C63" s="130" t="s">
        <v>494</v>
      </c>
      <c r="D63" s="167" t="s">
        <v>494</v>
      </c>
      <c r="E63" s="164" t="s">
        <v>431</v>
      </c>
      <c r="F63" s="166">
        <v>44281</v>
      </c>
      <c r="G63" s="164" t="s">
        <v>432</v>
      </c>
      <c r="H63" s="167">
        <v>24</v>
      </c>
      <c r="I63" s="164" t="s">
        <v>310</v>
      </c>
    </row>
    <row r="64" spans="1:9" x14ac:dyDescent="0.3">
      <c r="A64" s="128" t="s">
        <v>297</v>
      </c>
      <c r="B64" s="130" t="s">
        <v>494</v>
      </c>
      <c r="C64" s="130" t="s">
        <v>494</v>
      </c>
      <c r="D64" s="167" t="s">
        <v>494</v>
      </c>
      <c r="E64" s="164" t="s">
        <v>433</v>
      </c>
      <c r="F64" s="166">
        <v>43183</v>
      </c>
      <c r="G64" s="164" t="s">
        <v>434</v>
      </c>
      <c r="H64" s="167">
        <v>26</v>
      </c>
      <c r="I64" s="164" t="s">
        <v>310</v>
      </c>
    </row>
    <row r="65" spans="1:9" x14ac:dyDescent="0.3">
      <c r="A65" s="128" t="s">
        <v>297</v>
      </c>
      <c r="B65" s="130" t="s">
        <v>494</v>
      </c>
      <c r="C65" s="130" t="s">
        <v>494</v>
      </c>
      <c r="D65" s="167" t="s">
        <v>494</v>
      </c>
      <c r="E65" s="164" t="s">
        <v>435</v>
      </c>
      <c r="F65" s="166">
        <v>54416</v>
      </c>
      <c r="G65" s="164" t="s">
        <v>436</v>
      </c>
      <c r="H65" s="167">
        <v>25</v>
      </c>
      <c r="I65" s="164" t="s">
        <v>310</v>
      </c>
    </row>
    <row r="66" spans="1:9" x14ac:dyDescent="0.3">
      <c r="A66" s="128" t="s">
        <v>297</v>
      </c>
      <c r="B66" s="130" t="s">
        <v>494</v>
      </c>
      <c r="C66" s="130" t="s">
        <v>494</v>
      </c>
      <c r="D66" s="167" t="s">
        <v>494</v>
      </c>
      <c r="E66" s="164" t="s">
        <v>437</v>
      </c>
      <c r="F66" s="166">
        <v>44277</v>
      </c>
      <c r="G66" s="164" t="s">
        <v>438</v>
      </c>
      <c r="H66" s="167">
        <v>24</v>
      </c>
      <c r="I66" s="164" t="s">
        <v>310</v>
      </c>
    </row>
    <row r="67" spans="1:9" x14ac:dyDescent="0.3">
      <c r="A67" s="128" t="s">
        <v>297</v>
      </c>
      <c r="B67" s="130" t="s">
        <v>494</v>
      </c>
      <c r="C67" s="130" t="s">
        <v>494</v>
      </c>
      <c r="D67" s="167" t="s">
        <v>494</v>
      </c>
      <c r="E67" s="164" t="s">
        <v>439</v>
      </c>
      <c r="F67" s="166">
        <v>40847</v>
      </c>
      <c r="G67" s="164" t="s">
        <v>440</v>
      </c>
      <c r="H67" s="167">
        <v>24</v>
      </c>
      <c r="I67" s="164" t="s">
        <v>310</v>
      </c>
    </row>
    <row r="68" spans="1:9" x14ac:dyDescent="0.3">
      <c r="A68" s="128" t="s">
        <v>297</v>
      </c>
      <c r="B68" s="130" t="s">
        <v>494</v>
      </c>
      <c r="C68" s="130" t="s">
        <v>494</v>
      </c>
      <c r="D68" s="167" t="s">
        <v>494</v>
      </c>
      <c r="E68" s="164" t="s">
        <v>441</v>
      </c>
      <c r="F68" s="166">
        <v>42015</v>
      </c>
      <c r="G68" s="164" t="s">
        <v>442</v>
      </c>
      <c r="H68" s="167">
        <v>24</v>
      </c>
      <c r="I68" s="164" t="s">
        <v>310</v>
      </c>
    </row>
    <row r="69" spans="1:9" x14ac:dyDescent="0.3">
      <c r="A69" s="128" t="s">
        <v>297</v>
      </c>
      <c r="B69" s="130" t="s">
        <v>494</v>
      </c>
      <c r="C69" s="130" t="s">
        <v>494</v>
      </c>
      <c r="D69" s="167" t="s">
        <v>494</v>
      </c>
      <c r="E69" s="164" t="s">
        <v>443</v>
      </c>
      <c r="F69" s="166">
        <v>43574</v>
      </c>
      <c r="G69" s="164" t="s">
        <v>444</v>
      </c>
      <c r="H69" s="167">
        <v>24</v>
      </c>
      <c r="I69" s="164" t="s">
        <v>310</v>
      </c>
    </row>
    <row r="70" spans="1:9" x14ac:dyDescent="0.3">
      <c r="A70" s="128" t="s">
        <v>297</v>
      </c>
      <c r="B70" s="130" t="s">
        <v>494</v>
      </c>
      <c r="C70" s="130" t="s">
        <v>494</v>
      </c>
      <c r="D70" s="167" t="s">
        <v>494</v>
      </c>
      <c r="E70" s="164" t="s">
        <v>445</v>
      </c>
      <c r="F70" s="166">
        <v>50737</v>
      </c>
      <c r="G70" s="164" t="s">
        <v>446</v>
      </c>
      <c r="H70" s="167">
        <v>24</v>
      </c>
      <c r="I70" s="164" t="s">
        <v>310</v>
      </c>
    </row>
    <row r="71" spans="1:9" x14ac:dyDescent="0.3">
      <c r="A71" s="128" t="s">
        <v>297</v>
      </c>
      <c r="B71" s="130" t="s">
        <v>494</v>
      </c>
      <c r="C71" s="130" t="s">
        <v>494</v>
      </c>
      <c r="D71" s="167" t="s">
        <v>494</v>
      </c>
      <c r="E71" s="164" t="s">
        <v>447</v>
      </c>
      <c r="F71" s="166">
        <v>51834</v>
      </c>
      <c r="G71" s="164" t="s">
        <v>448</v>
      </c>
      <c r="H71" s="167">
        <v>24</v>
      </c>
      <c r="I71" s="164" t="s">
        <v>310</v>
      </c>
    </row>
    <row r="72" spans="1:9" x14ac:dyDescent="0.3">
      <c r="A72" s="128" t="s">
        <v>297</v>
      </c>
      <c r="B72" s="130" t="s">
        <v>494</v>
      </c>
      <c r="C72" s="130" t="s">
        <v>494</v>
      </c>
      <c r="D72" s="167" t="s">
        <v>494</v>
      </c>
      <c r="E72" s="164" t="s">
        <v>449</v>
      </c>
      <c r="F72" s="166">
        <v>58949</v>
      </c>
      <c r="G72" s="164" t="s">
        <v>450</v>
      </c>
      <c r="H72" s="167">
        <v>24</v>
      </c>
      <c r="I72" s="164" t="s">
        <v>310</v>
      </c>
    </row>
    <row r="73" spans="1:9" x14ac:dyDescent="0.3">
      <c r="A73" s="128" t="s">
        <v>297</v>
      </c>
      <c r="B73" s="130" t="s">
        <v>494</v>
      </c>
      <c r="C73" s="130" t="s">
        <v>494</v>
      </c>
      <c r="D73" s="167" t="s">
        <v>494</v>
      </c>
      <c r="E73" s="164" t="s">
        <v>451</v>
      </c>
      <c r="F73" s="166">
        <v>56011</v>
      </c>
      <c r="G73" s="164" t="s">
        <v>452</v>
      </c>
      <c r="H73" s="167">
        <v>22</v>
      </c>
      <c r="I73" s="164" t="s">
        <v>310</v>
      </c>
    </row>
    <row r="74" spans="1:9" x14ac:dyDescent="0.3">
      <c r="A74" s="128" t="s">
        <v>297</v>
      </c>
      <c r="B74" s="130" t="s">
        <v>494</v>
      </c>
      <c r="C74" s="130" t="s">
        <v>494</v>
      </c>
      <c r="D74" s="167" t="s">
        <v>494</v>
      </c>
      <c r="E74" s="164" t="s">
        <v>453</v>
      </c>
      <c r="F74" s="166">
        <v>55951</v>
      </c>
      <c r="G74" s="164" t="s">
        <v>454</v>
      </c>
      <c r="H74" s="167">
        <v>23</v>
      </c>
      <c r="I74" s="164" t="s">
        <v>310</v>
      </c>
    </row>
    <row r="75" spans="1:9" x14ac:dyDescent="0.3">
      <c r="A75" s="128" t="s">
        <v>297</v>
      </c>
      <c r="B75" s="130" t="s">
        <v>494</v>
      </c>
      <c r="C75" s="130" t="s">
        <v>494</v>
      </c>
      <c r="D75" s="167" t="s">
        <v>494</v>
      </c>
      <c r="E75" s="164" t="s">
        <v>455</v>
      </c>
      <c r="F75" s="166">
        <v>55727</v>
      </c>
      <c r="G75" s="164" t="s">
        <v>456</v>
      </c>
      <c r="H75" s="167">
        <v>23</v>
      </c>
      <c r="I75" s="164" t="s">
        <v>310</v>
      </c>
    </row>
    <row r="76" spans="1:9" x14ac:dyDescent="0.3">
      <c r="A76" s="128" t="s">
        <v>297</v>
      </c>
      <c r="B76" s="130" t="s">
        <v>494</v>
      </c>
      <c r="C76" s="130" t="s">
        <v>494</v>
      </c>
      <c r="D76" s="167" t="s">
        <v>494</v>
      </c>
      <c r="E76" s="164" t="s">
        <v>457</v>
      </c>
      <c r="F76" s="166">
        <v>52896</v>
      </c>
      <c r="G76" s="164" t="s">
        <v>458</v>
      </c>
      <c r="H76" s="167">
        <v>24</v>
      </c>
      <c r="I76" s="164" t="s">
        <v>310</v>
      </c>
    </row>
    <row r="77" spans="1:9" x14ac:dyDescent="0.3">
      <c r="A77" s="128" t="s">
        <v>297</v>
      </c>
      <c r="B77" s="130" t="s">
        <v>494</v>
      </c>
      <c r="C77" s="130" t="s">
        <v>494</v>
      </c>
      <c r="D77" s="167" t="s">
        <v>494</v>
      </c>
      <c r="E77" s="164" t="s">
        <v>459</v>
      </c>
      <c r="F77" s="166">
        <v>60166</v>
      </c>
      <c r="G77" s="164" t="s">
        <v>460</v>
      </c>
      <c r="H77" s="167">
        <v>25</v>
      </c>
      <c r="I77" s="164" t="s">
        <v>310</v>
      </c>
    </row>
    <row r="78" spans="1:9" x14ac:dyDescent="0.3">
      <c r="A78" s="128" t="s">
        <v>297</v>
      </c>
      <c r="B78" s="130" t="s">
        <v>494</v>
      </c>
      <c r="C78" s="130" t="s">
        <v>494</v>
      </c>
      <c r="D78" s="167" t="s">
        <v>494</v>
      </c>
      <c r="E78" s="164" t="s">
        <v>461</v>
      </c>
      <c r="F78" s="166">
        <v>56818</v>
      </c>
      <c r="G78" s="164" t="s">
        <v>462</v>
      </c>
      <c r="H78" s="167">
        <v>23</v>
      </c>
      <c r="I78" s="164" t="s">
        <v>310</v>
      </c>
    </row>
    <row r="79" spans="1:9" x14ac:dyDescent="0.3">
      <c r="A79" s="128" t="s">
        <v>297</v>
      </c>
      <c r="B79" s="130" t="s">
        <v>494</v>
      </c>
      <c r="C79" s="130" t="s">
        <v>494</v>
      </c>
      <c r="D79" s="167" t="s">
        <v>494</v>
      </c>
      <c r="E79" s="164" t="s">
        <v>463</v>
      </c>
      <c r="F79" s="166">
        <v>55294</v>
      </c>
      <c r="G79" s="164" t="s">
        <v>464</v>
      </c>
      <c r="H79" s="167">
        <v>23</v>
      </c>
      <c r="I79" s="164" t="s">
        <v>310</v>
      </c>
    </row>
    <row r="80" spans="1:9" x14ac:dyDescent="0.3">
      <c r="A80" s="128" t="s">
        <v>297</v>
      </c>
      <c r="B80" s="130" t="s">
        <v>494</v>
      </c>
      <c r="C80" s="130" t="s">
        <v>494</v>
      </c>
      <c r="D80" s="167" t="s">
        <v>494</v>
      </c>
      <c r="E80" s="164" t="s">
        <v>465</v>
      </c>
      <c r="F80" s="166">
        <v>58745</v>
      </c>
      <c r="G80" s="164" t="s">
        <v>466</v>
      </c>
      <c r="H80" s="167">
        <v>23</v>
      </c>
      <c r="I80" s="164" t="s">
        <v>310</v>
      </c>
    </row>
    <row r="81" spans="1:9" x14ac:dyDescent="0.3">
      <c r="A81" s="128" t="s">
        <v>297</v>
      </c>
      <c r="B81" s="130" t="s">
        <v>494</v>
      </c>
      <c r="C81" s="130" t="s">
        <v>494</v>
      </c>
      <c r="D81" s="167" t="s">
        <v>494</v>
      </c>
      <c r="E81" s="164" t="s">
        <v>467</v>
      </c>
      <c r="F81" s="166">
        <v>63009</v>
      </c>
      <c r="G81" s="164" t="s">
        <v>468</v>
      </c>
      <c r="H81" s="167">
        <v>24</v>
      </c>
      <c r="I81" s="164" t="s">
        <v>310</v>
      </c>
    </row>
    <row r="82" spans="1:9" x14ac:dyDescent="0.3">
      <c r="A82" s="128" t="s">
        <v>297</v>
      </c>
      <c r="B82" s="130" t="s">
        <v>494</v>
      </c>
      <c r="C82" s="130" t="s">
        <v>494</v>
      </c>
      <c r="D82" s="167" t="s">
        <v>494</v>
      </c>
      <c r="E82" s="164" t="s">
        <v>469</v>
      </c>
      <c r="F82" s="166">
        <v>67959</v>
      </c>
      <c r="G82" s="164" t="s">
        <v>470</v>
      </c>
      <c r="H82" s="167">
        <v>24</v>
      </c>
      <c r="I82" s="164" t="s">
        <v>310</v>
      </c>
    </row>
    <row r="83" spans="1:9" x14ac:dyDescent="0.3">
      <c r="A83" s="128" t="s">
        <v>297</v>
      </c>
      <c r="B83" s="130" t="s">
        <v>494</v>
      </c>
      <c r="C83" s="130" t="s">
        <v>494</v>
      </c>
      <c r="D83" s="167" t="s">
        <v>494</v>
      </c>
      <c r="E83" s="164" t="s">
        <v>471</v>
      </c>
      <c r="F83" s="166">
        <v>59013</v>
      </c>
      <c r="G83" s="164" t="s">
        <v>472</v>
      </c>
      <c r="H83" s="167">
        <v>23</v>
      </c>
      <c r="I83" s="164" t="s">
        <v>310</v>
      </c>
    </row>
    <row r="84" spans="1:9" x14ac:dyDescent="0.3">
      <c r="A84" s="128" t="s">
        <v>297</v>
      </c>
      <c r="B84" s="130" t="s">
        <v>494</v>
      </c>
      <c r="C84" s="130" t="s">
        <v>494</v>
      </c>
      <c r="D84" s="167" t="s">
        <v>494</v>
      </c>
      <c r="E84" s="164" t="s">
        <v>473</v>
      </c>
      <c r="F84" s="166">
        <v>67057</v>
      </c>
      <c r="G84" s="164" t="s">
        <v>474</v>
      </c>
      <c r="H84" s="167">
        <v>22</v>
      </c>
      <c r="I84" s="164" t="s">
        <v>310</v>
      </c>
    </row>
    <row r="85" spans="1:9" x14ac:dyDescent="0.3">
      <c r="A85" s="128" t="s">
        <v>297</v>
      </c>
      <c r="B85" s="130" t="s">
        <v>494</v>
      </c>
      <c r="C85" s="130" t="s">
        <v>494</v>
      </c>
      <c r="D85" s="167" t="s">
        <v>494</v>
      </c>
      <c r="E85" s="164" t="s">
        <v>475</v>
      </c>
      <c r="F85" s="166">
        <v>67532</v>
      </c>
      <c r="G85" s="164" t="s">
        <v>476</v>
      </c>
      <c r="H85" s="167">
        <v>23</v>
      </c>
      <c r="I85" s="164" t="s">
        <v>310</v>
      </c>
    </row>
    <row r="86" spans="1:9" x14ac:dyDescent="0.3">
      <c r="A86" s="128" t="s">
        <v>297</v>
      </c>
      <c r="B86" s="130" t="s">
        <v>494</v>
      </c>
      <c r="C86" s="130" t="s">
        <v>494</v>
      </c>
      <c r="D86" s="167" t="s">
        <v>494</v>
      </c>
      <c r="E86" s="164" t="s">
        <v>477</v>
      </c>
      <c r="F86" s="166">
        <v>68306</v>
      </c>
      <c r="G86" s="164" t="s">
        <v>478</v>
      </c>
      <c r="H86" s="167">
        <v>23</v>
      </c>
      <c r="I86" s="164" t="s">
        <v>310</v>
      </c>
    </row>
    <row r="87" spans="1:9" x14ac:dyDescent="0.3">
      <c r="A87" s="128" t="s">
        <v>297</v>
      </c>
      <c r="B87" s="130" t="s">
        <v>494</v>
      </c>
      <c r="C87" s="130" t="s">
        <v>494</v>
      </c>
      <c r="D87" s="167" t="s">
        <v>494</v>
      </c>
      <c r="E87" s="164" t="s">
        <v>479</v>
      </c>
      <c r="F87" s="166">
        <v>66501</v>
      </c>
      <c r="G87" s="164" t="s">
        <v>480</v>
      </c>
      <c r="H87" s="167">
        <v>22</v>
      </c>
      <c r="I87" s="164" t="s">
        <v>310</v>
      </c>
    </row>
    <row r="88" spans="1:9" x14ac:dyDescent="0.3">
      <c r="A88" s="128" t="s">
        <v>297</v>
      </c>
      <c r="B88" s="130" t="s">
        <v>494</v>
      </c>
      <c r="C88" s="130" t="s">
        <v>494</v>
      </c>
      <c r="D88" s="167" t="s">
        <v>494</v>
      </c>
      <c r="E88" s="164" t="s">
        <v>481</v>
      </c>
      <c r="F88" s="166">
        <v>63716</v>
      </c>
      <c r="G88" s="164" t="s">
        <v>482</v>
      </c>
      <c r="H88" s="167">
        <v>23</v>
      </c>
      <c r="I88" s="164" t="s">
        <v>310</v>
      </c>
    </row>
    <row r="89" spans="1:9" x14ac:dyDescent="0.3">
      <c r="A89" s="128" t="s">
        <v>297</v>
      </c>
      <c r="B89" s="130" t="s">
        <v>494</v>
      </c>
      <c r="C89" s="130" t="s">
        <v>494</v>
      </c>
      <c r="D89" s="167" t="s">
        <v>494</v>
      </c>
      <c r="E89" s="164" t="s">
        <v>483</v>
      </c>
      <c r="F89" s="166">
        <v>62595</v>
      </c>
      <c r="G89" s="164" t="s">
        <v>484</v>
      </c>
      <c r="H89" s="167">
        <v>22</v>
      </c>
      <c r="I89" s="164" t="s">
        <v>310</v>
      </c>
    </row>
    <row r="90" spans="1:9" x14ac:dyDescent="0.3">
      <c r="A90" s="128" t="s">
        <v>297</v>
      </c>
      <c r="B90" s="130" t="s">
        <v>494</v>
      </c>
      <c r="C90" s="130" t="s">
        <v>494</v>
      </c>
      <c r="D90" s="167" t="s">
        <v>494</v>
      </c>
      <c r="E90" s="164" t="s">
        <v>485</v>
      </c>
      <c r="F90" s="166">
        <v>72183</v>
      </c>
      <c r="G90" s="164" t="s">
        <v>486</v>
      </c>
      <c r="H90" s="167">
        <v>22</v>
      </c>
      <c r="I90" s="164" t="s">
        <v>310</v>
      </c>
    </row>
    <row r="91" spans="1:9" x14ac:dyDescent="0.3">
      <c r="A91" s="128" t="s">
        <v>297</v>
      </c>
      <c r="B91" s="130" t="s">
        <v>494</v>
      </c>
      <c r="C91" s="130" t="s">
        <v>494</v>
      </c>
      <c r="D91" s="167" t="s">
        <v>494</v>
      </c>
      <c r="E91" s="164" t="s">
        <v>487</v>
      </c>
      <c r="F91" s="166">
        <v>72443</v>
      </c>
      <c r="G91" s="164" t="s">
        <v>488</v>
      </c>
      <c r="H91" s="167">
        <v>23</v>
      </c>
      <c r="I91" s="164" t="s">
        <v>310</v>
      </c>
    </row>
    <row r="92" spans="1:9" x14ac:dyDescent="0.3">
      <c r="A92" s="128" t="s">
        <v>297</v>
      </c>
      <c r="B92" s="130" t="s">
        <v>494</v>
      </c>
      <c r="C92" s="130" t="s">
        <v>494</v>
      </c>
      <c r="D92" s="167" t="s">
        <v>494</v>
      </c>
      <c r="E92" s="164" t="s">
        <v>489</v>
      </c>
      <c r="F92" s="166">
        <v>69963</v>
      </c>
      <c r="G92" s="164" t="s">
        <v>490</v>
      </c>
      <c r="H92" s="167">
        <v>22</v>
      </c>
      <c r="I92" s="164" t="s">
        <v>310</v>
      </c>
    </row>
    <row r="93" spans="1:9" x14ac:dyDescent="0.3">
      <c r="A93" s="128" t="s">
        <v>297</v>
      </c>
      <c r="B93" s="130" t="s">
        <v>494</v>
      </c>
      <c r="C93" s="130" t="s">
        <v>494</v>
      </c>
      <c r="D93" s="167" t="s">
        <v>494</v>
      </c>
      <c r="E93" s="164" t="s">
        <v>491</v>
      </c>
      <c r="F93" s="166">
        <v>73001</v>
      </c>
      <c r="G93" s="164" t="s">
        <v>492</v>
      </c>
      <c r="H93" s="167">
        <v>21</v>
      </c>
      <c r="I93" s="164" t="s">
        <v>310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A9888-5D53-44AB-A367-2397188424ED}">
  <dimension ref="A1:F33"/>
  <sheetViews>
    <sheetView tabSelected="1" workbookViewId="0"/>
  </sheetViews>
  <sheetFormatPr defaultRowHeight="14.4" x14ac:dyDescent="0.3"/>
  <cols>
    <col min="1" max="1" width="31.109375" bestFit="1" customWidth="1"/>
    <col min="2" max="2" width="85.109375" bestFit="1" customWidth="1"/>
    <col min="4" max="4" width="34.5546875" customWidth="1"/>
    <col min="5" max="6" width="18.6640625" customWidth="1"/>
  </cols>
  <sheetData>
    <row r="1" spans="1:6" x14ac:dyDescent="0.3">
      <c r="A1" s="129" t="s">
        <v>226</v>
      </c>
      <c r="B1" s="146" t="s">
        <v>494</v>
      </c>
      <c r="C1" s="131"/>
      <c r="D1" s="131"/>
    </row>
    <row r="2" spans="1:6" x14ac:dyDescent="0.3">
      <c r="A2" s="129" t="s">
        <v>227</v>
      </c>
      <c r="B2" s="130" t="s">
        <v>494</v>
      </c>
      <c r="C2" s="131"/>
      <c r="D2" s="131"/>
    </row>
    <row r="3" spans="1:6" x14ac:dyDescent="0.3">
      <c r="A3" s="129" t="s">
        <v>228</v>
      </c>
      <c r="B3" s="130" t="s">
        <v>494</v>
      </c>
      <c r="C3" s="132"/>
      <c r="D3" s="131"/>
    </row>
    <row r="4" spans="1:6" x14ac:dyDescent="0.3">
      <c r="A4" s="129" t="s">
        <v>229</v>
      </c>
      <c r="B4" s="133">
        <v>45016</v>
      </c>
      <c r="C4" s="131"/>
      <c r="D4" s="131"/>
    </row>
    <row r="5" spans="1:6" x14ac:dyDescent="0.3">
      <c r="A5" s="129" t="s">
        <v>230</v>
      </c>
      <c r="B5" s="133">
        <v>45530</v>
      </c>
      <c r="C5" s="131"/>
      <c r="D5" s="131"/>
      <c r="F5" s="134"/>
    </row>
    <row r="6" spans="1:6" x14ac:dyDescent="0.3">
      <c r="A6" s="129"/>
      <c r="B6" s="131"/>
      <c r="C6" s="131"/>
      <c r="D6" s="131"/>
    </row>
    <row r="7" spans="1:6" x14ac:dyDescent="0.3">
      <c r="A7" s="135" t="s">
        <v>231</v>
      </c>
      <c r="B7" s="136">
        <v>4000000</v>
      </c>
      <c r="C7" s="131"/>
      <c r="D7" s="131"/>
    </row>
    <row r="8" spans="1:6" x14ac:dyDescent="0.3">
      <c r="A8" s="135" t="s">
        <v>232</v>
      </c>
      <c r="B8" s="136">
        <v>3512000</v>
      </c>
      <c r="C8" s="131"/>
      <c r="D8" s="131"/>
    </row>
    <row r="9" spans="1:6" x14ac:dyDescent="0.3">
      <c r="A9" s="135" t="s">
        <v>233</v>
      </c>
      <c r="B9" s="128">
        <v>16940000</v>
      </c>
      <c r="C9" s="131"/>
      <c r="D9" s="131"/>
    </row>
    <row r="10" spans="1:6" x14ac:dyDescent="0.3">
      <c r="A10" s="129" t="s">
        <v>234</v>
      </c>
      <c r="B10" s="131" t="s">
        <v>211</v>
      </c>
      <c r="C10" s="131"/>
      <c r="D10" s="131"/>
    </row>
    <row r="11" spans="1:6" x14ac:dyDescent="0.3">
      <c r="A11" s="129" t="s">
        <v>235</v>
      </c>
      <c r="B11" s="131"/>
      <c r="C11" s="131"/>
      <c r="D11" s="131"/>
    </row>
    <row r="12" spans="1:6" x14ac:dyDescent="0.3">
      <c r="A12" s="129"/>
      <c r="B12" s="131"/>
      <c r="C12" s="131"/>
      <c r="D12" s="131"/>
    </row>
    <row r="13" spans="1:6" x14ac:dyDescent="0.3">
      <c r="A13" s="129" t="s">
        <v>236</v>
      </c>
      <c r="B13" s="131"/>
      <c r="C13" s="131"/>
      <c r="D13" s="131"/>
    </row>
    <row r="14" spans="1:6" x14ac:dyDescent="0.3">
      <c r="A14" s="129" t="s">
        <v>237</v>
      </c>
      <c r="B14" s="142" t="s">
        <v>496</v>
      </c>
      <c r="C14" s="131"/>
      <c r="D14" s="131"/>
    </row>
    <row r="15" spans="1:6" x14ac:dyDescent="0.3">
      <c r="A15" s="129" t="s">
        <v>238</v>
      </c>
      <c r="B15" s="131" t="s">
        <v>285</v>
      </c>
      <c r="C15" s="131"/>
      <c r="D15" s="131"/>
    </row>
    <row r="16" spans="1:6" x14ac:dyDescent="0.3">
      <c r="A16" s="129" t="s">
        <v>239</v>
      </c>
      <c r="B16" s="131" t="s">
        <v>278</v>
      </c>
      <c r="C16" s="131"/>
      <c r="D16" s="131"/>
    </row>
    <row r="17" spans="1:4" x14ac:dyDescent="0.3">
      <c r="A17" s="129" t="s">
        <v>240</v>
      </c>
      <c r="B17" s="131">
        <v>452001</v>
      </c>
      <c r="C17" s="131"/>
      <c r="D17" s="131"/>
    </row>
    <row r="18" spans="1:4" x14ac:dyDescent="0.3">
      <c r="A18" s="129"/>
      <c r="B18" s="131"/>
      <c r="C18" s="131"/>
      <c r="D18" s="131"/>
    </row>
    <row r="19" spans="1:4" x14ac:dyDescent="0.3">
      <c r="A19" s="129" t="s">
        <v>241</v>
      </c>
      <c r="B19" s="131"/>
      <c r="C19" s="131"/>
      <c r="D19" s="131"/>
    </row>
    <row r="20" spans="1:4" ht="17.399999999999999" customHeight="1" x14ac:dyDescent="0.3">
      <c r="A20" s="129" t="s">
        <v>237</v>
      </c>
      <c r="B20" s="142" t="s">
        <v>497</v>
      </c>
      <c r="C20" s="131"/>
      <c r="D20" s="131"/>
    </row>
    <row r="21" spans="1:4" x14ac:dyDescent="0.3">
      <c r="A21" s="129" t="s">
        <v>238</v>
      </c>
      <c r="B21" s="131" t="s">
        <v>285</v>
      </c>
      <c r="C21" s="131"/>
      <c r="D21" s="131"/>
    </row>
    <row r="22" spans="1:4" x14ac:dyDescent="0.3">
      <c r="A22" s="129" t="s">
        <v>239</v>
      </c>
      <c r="B22" s="131" t="s">
        <v>278</v>
      </c>
      <c r="C22" s="131"/>
      <c r="D22" s="131"/>
    </row>
    <row r="23" spans="1:4" x14ac:dyDescent="0.3">
      <c r="A23" s="129" t="s">
        <v>240</v>
      </c>
      <c r="B23" s="131">
        <v>452001</v>
      </c>
      <c r="C23" s="131"/>
      <c r="D23" s="131"/>
    </row>
    <row r="24" spans="1:4" x14ac:dyDescent="0.3">
      <c r="A24" s="129"/>
      <c r="B24" s="131"/>
      <c r="C24" s="131"/>
      <c r="D24" s="131"/>
    </row>
    <row r="25" spans="1:4" x14ac:dyDescent="0.3">
      <c r="A25" s="129" t="s">
        <v>242</v>
      </c>
      <c r="B25" s="141"/>
      <c r="C25" s="131"/>
      <c r="D25" s="131"/>
    </row>
    <row r="26" spans="1:4" x14ac:dyDescent="0.3">
      <c r="A26" s="129" t="s">
        <v>243</v>
      </c>
      <c r="B26" s="130" t="s">
        <v>494</v>
      </c>
      <c r="C26" s="131"/>
      <c r="D26" s="131"/>
    </row>
    <row r="27" spans="1:4" x14ac:dyDescent="0.3">
      <c r="A27" s="129" t="s">
        <v>244</v>
      </c>
      <c r="B27" s="131" t="s">
        <v>257</v>
      </c>
      <c r="C27" s="131"/>
      <c r="D27" s="131"/>
    </row>
    <row r="28" spans="1:4" x14ac:dyDescent="0.3">
      <c r="A28" s="129"/>
      <c r="B28" s="131"/>
      <c r="C28" s="131"/>
      <c r="D28" s="131"/>
    </row>
    <row r="29" spans="1:4" x14ac:dyDescent="0.3">
      <c r="A29" s="129" t="s">
        <v>245</v>
      </c>
      <c r="B29" s="130" t="s">
        <v>494</v>
      </c>
      <c r="C29" s="131"/>
      <c r="D29" s="131"/>
    </row>
    <row r="30" spans="1:4" x14ac:dyDescent="0.3">
      <c r="A30" s="129" t="s">
        <v>246</v>
      </c>
      <c r="B30" s="130" t="s">
        <v>247</v>
      </c>
      <c r="C30" s="131"/>
      <c r="D30" s="131"/>
    </row>
    <row r="31" spans="1:4" x14ac:dyDescent="0.3">
      <c r="A31" s="129" t="s">
        <v>248</v>
      </c>
      <c r="B31" s="131" t="s">
        <v>276</v>
      </c>
      <c r="C31" s="131"/>
      <c r="D31" s="131"/>
    </row>
    <row r="32" spans="1:4" x14ac:dyDescent="0.3">
      <c r="A32" s="129" t="s">
        <v>249</v>
      </c>
      <c r="B32" s="147">
        <v>32640</v>
      </c>
      <c r="C32" s="131"/>
      <c r="D32" s="131"/>
    </row>
    <row r="33" spans="1:4" x14ac:dyDescent="0.3">
      <c r="A33" s="129" t="s">
        <v>250</v>
      </c>
      <c r="B33" s="131" t="s">
        <v>277</v>
      </c>
      <c r="C33" s="131"/>
      <c r="D33" s="13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97C54-E090-493E-B202-A0C4F61ED508}">
  <dimension ref="A1:F3"/>
  <sheetViews>
    <sheetView workbookViewId="0">
      <selection activeCell="A17" sqref="A17"/>
    </sheetView>
  </sheetViews>
  <sheetFormatPr defaultColWidth="8.88671875" defaultRowHeight="15" customHeight="1" x14ac:dyDescent="0.25"/>
  <cols>
    <col min="1" max="1" width="30.88671875" style="137" bestFit="1" customWidth="1"/>
    <col min="2" max="2" width="9" style="137" bestFit="1" customWidth="1"/>
    <col min="3" max="3" width="24.109375" style="137" bestFit="1" customWidth="1"/>
    <col min="4" max="4" width="19.6640625" style="137" bestFit="1" customWidth="1"/>
    <col min="5" max="5" width="20.33203125" style="137" bestFit="1" customWidth="1"/>
    <col min="6" max="6" width="9.44140625" style="137" bestFit="1" customWidth="1"/>
    <col min="7" max="7" width="18.88671875" style="137" bestFit="1" customWidth="1"/>
    <col min="8" max="8" width="11.5546875" style="137" bestFit="1" customWidth="1"/>
    <col min="9" max="9" width="9" style="137" bestFit="1" customWidth="1"/>
    <col min="10" max="10" width="15.33203125" style="137" customWidth="1"/>
    <col min="11" max="16384" width="8.88671875" style="137"/>
  </cols>
  <sheetData>
    <row r="1" spans="1:6" ht="15" customHeight="1" x14ac:dyDescent="0.25">
      <c r="A1" s="151" t="s">
        <v>251</v>
      </c>
      <c r="B1" s="151" t="s">
        <v>252</v>
      </c>
      <c r="C1" s="151" t="s">
        <v>253</v>
      </c>
      <c r="D1" s="151" t="s">
        <v>254</v>
      </c>
      <c r="E1" s="152" t="s">
        <v>255</v>
      </c>
      <c r="F1" s="151" t="s">
        <v>256</v>
      </c>
    </row>
    <row r="2" spans="1:6" ht="15" customHeight="1" x14ac:dyDescent="0.3">
      <c r="A2" s="153" t="s">
        <v>494</v>
      </c>
      <c r="B2" s="153" t="s">
        <v>494</v>
      </c>
      <c r="C2" s="153" t="s">
        <v>494</v>
      </c>
      <c r="D2" s="153" t="s">
        <v>494</v>
      </c>
      <c r="E2" s="153" t="s">
        <v>494</v>
      </c>
      <c r="F2" s="153" t="s">
        <v>494</v>
      </c>
    </row>
    <row r="3" spans="1:6" ht="15" customHeight="1" x14ac:dyDescent="0.3">
      <c r="A3" s="153" t="s">
        <v>494</v>
      </c>
      <c r="B3" s="153" t="s">
        <v>494</v>
      </c>
      <c r="C3" s="153" t="s">
        <v>494</v>
      </c>
      <c r="D3" s="153" t="s">
        <v>494</v>
      </c>
      <c r="E3" s="153" t="s">
        <v>494</v>
      </c>
      <c r="F3" s="153" t="s">
        <v>494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0ABB7-42BE-4603-99E9-05E86C800B2E}">
  <sheetPr>
    <tabColor rgb="FF92D050"/>
  </sheetPr>
  <dimension ref="A1:F57"/>
  <sheetViews>
    <sheetView workbookViewId="0">
      <selection activeCell="D7" sqref="D7:F7"/>
    </sheetView>
  </sheetViews>
  <sheetFormatPr defaultColWidth="9.109375" defaultRowHeight="14.4" x14ac:dyDescent="0.3"/>
  <cols>
    <col min="1" max="1" width="6.109375" style="123" customWidth="1"/>
    <col min="2" max="2" width="4.44140625" customWidth="1"/>
    <col min="3" max="3" width="65.44140625" customWidth="1"/>
    <col min="4" max="4" width="16.6640625" customWidth="1"/>
    <col min="5" max="5" width="15.44140625" customWidth="1"/>
    <col min="6" max="6" width="15.6640625" customWidth="1"/>
    <col min="7" max="7" width="14.88671875" customWidth="1"/>
  </cols>
  <sheetData>
    <row r="1" spans="1:6" x14ac:dyDescent="0.3">
      <c r="A1" s="168"/>
      <c r="B1" s="169"/>
      <c r="C1" s="169"/>
      <c r="D1" s="169"/>
      <c r="E1" s="169"/>
      <c r="F1" s="170"/>
    </row>
    <row r="2" spans="1:6" ht="17.399999999999999" x14ac:dyDescent="0.3">
      <c r="A2" s="184" t="s">
        <v>495</v>
      </c>
      <c r="B2" s="185"/>
      <c r="C2" s="185"/>
      <c r="D2" s="185"/>
      <c r="E2" s="185"/>
      <c r="F2" s="186"/>
    </row>
    <row r="3" spans="1:6" ht="17.399999999999999" x14ac:dyDescent="0.3">
      <c r="A3" s="187" t="s">
        <v>499</v>
      </c>
      <c r="B3" s="188"/>
      <c r="C3" s="188"/>
      <c r="D3" s="188"/>
      <c r="E3" s="188"/>
      <c r="F3" s="189"/>
    </row>
    <row r="4" spans="1:6" ht="17.399999999999999" x14ac:dyDescent="0.3">
      <c r="A4" s="184" t="s">
        <v>119</v>
      </c>
      <c r="B4" s="185"/>
      <c r="C4" s="185"/>
      <c r="D4" s="185"/>
      <c r="E4" s="185"/>
      <c r="F4" s="186"/>
    </row>
    <row r="5" spans="1:6" ht="15.6" x14ac:dyDescent="0.3">
      <c r="A5" s="171"/>
      <c r="B5" s="172"/>
      <c r="C5" s="172"/>
      <c r="D5" s="179"/>
      <c r="E5" s="179"/>
      <c r="F5" s="180"/>
    </row>
    <row r="6" spans="1:6" ht="15.6" customHeight="1" x14ac:dyDescent="0.3">
      <c r="A6" s="177" t="s">
        <v>0</v>
      </c>
      <c r="B6" s="177"/>
      <c r="C6" s="177"/>
      <c r="D6" s="181" t="s">
        <v>493</v>
      </c>
      <c r="E6" s="182"/>
      <c r="F6" s="183"/>
    </row>
    <row r="7" spans="1:6" ht="15.6" x14ac:dyDescent="0.3">
      <c r="A7" s="178"/>
      <c r="B7" s="178"/>
      <c r="C7" s="178"/>
      <c r="D7" s="56">
        <v>44651</v>
      </c>
      <c r="E7" s="56">
        <v>45016</v>
      </c>
      <c r="F7" s="56">
        <v>45382</v>
      </c>
    </row>
    <row r="8" spans="1:6" ht="15.6" x14ac:dyDescent="0.3">
      <c r="A8" s="69"/>
      <c r="B8" s="57"/>
      <c r="C8" s="57"/>
      <c r="D8" s="57"/>
      <c r="E8" s="58"/>
      <c r="F8" s="58"/>
    </row>
    <row r="9" spans="1:6" ht="15.6" x14ac:dyDescent="0.3">
      <c r="A9" s="176" t="s">
        <v>1</v>
      </c>
      <c r="B9" s="176"/>
      <c r="C9" s="176"/>
      <c r="D9" s="58"/>
      <c r="E9" s="58"/>
      <c r="F9" s="58"/>
    </row>
    <row r="10" spans="1:6" ht="15.6" x14ac:dyDescent="0.3">
      <c r="A10" s="69"/>
      <c r="B10" s="57"/>
      <c r="C10" s="57"/>
      <c r="D10" s="57"/>
      <c r="E10" s="122"/>
      <c r="F10" s="122"/>
    </row>
    <row r="11" spans="1:6" ht="15.6" x14ac:dyDescent="0.3">
      <c r="A11" s="74">
        <v>1</v>
      </c>
      <c r="B11" s="67" t="s">
        <v>2</v>
      </c>
      <c r="C11" s="68"/>
      <c r="D11" s="62"/>
      <c r="E11" s="62"/>
      <c r="F11" s="62"/>
    </row>
    <row r="12" spans="1:6" ht="15.6" x14ac:dyDescent="0.3">
      <c r="A12" s="74"/>
      <c r="B12" s="55" t="s">
        <v>3</v>
      </c>
      <c r="C12" s="59" t="s">
        <v>4</v>
      </c>
      <c r="D12" s="61">
        <v>3512000</v>
      </c>
      <c r="E12" s="61">
        <v>3512000</v>
      </c>
      <c r="F12" s="61">
        <v>3511999.9999999995</v>
      </c>
    </row>
    <row r="13" spans="1:6" ht="15.6" x14ac:dyDescent="0.3">
      <c r="A13" s="74"/>
      <c r="B13" s="55" t="s">
        <v>5</v>
      </c>
      <c r="C13" s="59" t="s">
        <v>6</v>
      </c>
      <c r="D13" s="61">
        <v>2598496.37</v>
      </c>
      <c r="E13" s="61">
        <v>3145633.46</v>
      </c>
      <c r="F13" s="61">
        <v>3967000</v>
      </c>
    </row>
    <row r="14" spans="1:6" ht="15.6" x14ac:dyDescent="0.3">
      <c r="A14" s="74"/>
      <c r="B14" s="55" t="s">
        <v>7</v>
      </c>
      <c r="C14" s="59" t="s">
        <v>8</v>
      </c>
      <c r="D14" s="61"/>
      <c r="E14" s="61"/>
      <c r="F14" s="61"/>
    </row>
    <row r="15" spans="1:6" ht="15.6" x14ac:dyDescent="0.3">
      <c r="A15" s="74"/>
      <c r="B15" s="55"/>
      <c r="C15" s="59"/>
      <c r="D15" s="61"/>
      <c r="E15" s="61"/>
      <c r="F15" s="61"/>
    </row>
    <row r="16" spans="1:6" ht="15.6" x14ac:dyDescent="0.3">
      <c r="A16" s="74">
        <v>2</v>
      </c>
      <c r="B16" s="67" t="s">
        <v>9</v>
      </c>
      <c r="C16" s="59"/>
      <c r="D16" s="69"/>
      <c r="E16" s="69"/>
      <c r="F16" s="69"/>
    </row>
    <row r="17" spans="1:6" ht="15.6" x14ac:dyDescent="0.3">
      <c r="A17" s="74"/>
      <c r="B17" s="67"/>
      <c r="C17" s="59"/>
      <c r="D17" s="61"/>
      <c r="E17" s="61"/>
      <c r="F17" s="61"/>
    </row>
    <row r="18" spans="1:6" ht="15.6" x14ac:dyDescent="0.3">
      <c r="A18" s="74">
        <v>3</v>
      </c>
      <c r="B18" s="67" t="s">
        <v>10</v>
      </c>
      <c r="C18" s="59"/>
      <c r="D18" s="61"/>
      <c r="E18" s="61"/>
      <c r="F18" s="61"/>
    </row>
    <row r="19" spans="1:6" ht="15.6" x14ac:dyDescent="0.3">
      <c r="A19" s="74"/>
      <c r="B19" s="55" t="s">
        <v>3</v>
      </c>
      <c r="C19" s="59" t="s">
        <v>11</v>
      </c>
      <c r="D19" s="61">
        <v>13892389.810000001</v>
      </c>
      <c r="E19" s="61">
        <v>18799046.039999999</v>
      </c>
      <c r="F19" s="61">
        <v>20312000</v>
      </c>
    </row>
    <row r="20" spans="1:6" ht="15.6" x14ac:dyDescent="0.3">
      <c r="A20" s="74"/>
      <c r="B20" s="55" t="s">
        <v>5</v>
      </c>
      <c r="C20" s="59" t="s">
        <v>12</v>
      </c>
      <c r="D20" s="61">
        <v>245839.1</v>
      </c>
      <c r="E20" s="61">
        <v>265514.09999999998</v>
      </c>
      <c r="F20" s="61">
        <v>356000</v>
      </c>
    </row>
    <row r="21" spans="1:6" ht="15.6" x14ac:dyDescent="0.3">
      <c r="A21" s="74"/>
      <c r="B21" s="55" t="s">
        <v>7</v>
      </c>
      <c r="C21" s="59" t="s">
        <v>13</v>
      </c>
      <c r="D21" s="61">
        <v>0</v>
      </c>
      <c r="E21" s="61">
        <v>0</v>
      </c>
      <c r="F21" s="61">
        <v>0</v>
      </c>
    </row>
    <row r="22" spans="1:6" ht="15.6" x14ac:dyDescent="0.3">
      <c r="A22" s="74"/>
      <c r="B22" s="55" t="s">
        <v>14</v>
      </c>
      <c r="C22" s="59" t="s">
        <v>15</v>
      </c>
      <c r="D22" s="61">
        <v>0</v>
      </c>
      <c r="E22" s="61">
        <v>0</v>
      </c>
      <c r="F22" s="61">
        <v>0</v>
      </c>
    </row>
    <row r="23" spans="1:6" ht="15.6" x14ac:dyDescent="0.3">
      <c r="A23" s="74"/>
      <c r="B23" s="55"/>
      <c r="C23" s="59"/>
      <c r="D23" s="61"/>
      <c r="E23" s="61"/>
      <c r="F23" s="61"/>
    </row>
    <row r="24" spans="1:6" ht="15.6" x14ac:dyDescent="0.3">
      <c r="A24" s="74">
        <v>4</v>
      </c>
      <c r="B24" s="176" t="s">
        <v>16</v>
      </c>
      <c r="C24" s="176"/>
      <c r="D24" s="61"/>
      <c r="E24" s="61"/>
      <c r="F24" s="61"/>
    </row>
    <row r="25" spans="1:6" ht="15.6" x14ac:dyDescent="0.3">
      <c r="A25" s="74"/>
      <c r="B25" s="55" t="s">
        <v>3</v>
      </c>
      <c r="C25" s="59" t="s">
        <v>17</v>
      </c>
      <c r="D25" s="61">
        <v>7673950.3700000001</v>
      </c>
      <c r="E25" s="61">
        <v>8831559.0899999999</v>
      </c>
      <c r="F25" s="61">
        <v>9186000</v>
      </c>
    </row>
    <row r="26" spans="1:6" ht="15.6" customHeight="1" x14ac:dyDescent="0.3">
      <c r="A26" s="74"/>
      <c r="B26" s="55" t="s">
        <v>5</v>
      </c>
      <c r="C26" s="59" t="s">
        <v>18</v>
      </c>
      <c r="D26" s="61"/>
      <c r="E26" s="61"/>
      <c r="F26" s="61"/>
    </row>
    <row r="27" spans="1:6" ht="31.2" hidden="1" x14ac:dyDescent="0.3">
      <c r="A27" s="74"/>
      <c r="B27" s="55"/>
      <c r="C27" s="64" t="s">
        <v>19</v>
      </c>
      <c r="D27" s="70"/>
      <c r="E27" s="70"/>
      <c r="F27" s="70"/>
    </row>
    <row r="28" spans="1:6" ht="31.2" hidden="1" x14ac:dyDescent="0.3">
      <c r="A28" s="74"/>
      <c r="B28" s="55"/>
      <c r="C28" s="64" t="s">
        <v>20</v>
      </c>
      <c r="D28" s="70"/>
      <c r="E28" s="70"/>
      <c r="F28" s="70"/>
    </row>
    <row r="29" spans="1:6" ht="15.6" x14ac:dyDescent="0.3">
      <c r="A29" s="74"/>
      <c r="B29" s="55"/>
      <c r="C29" s="64" t="s">
        <v>188</v>
      </c>
      <c r="D29" s="70">
        <v>1391450</v>
      </c>
      <c r="E29" s="70">
        <v>2165238</v>
      </c>
      <c r="F29" s="70">
        <v>2184000</v>
      </c>
    </row>
    <row r="30" spans="1:6" ht="15.6" x14ac:dyDescent="0.3">
      <c r="A30" s="74"/>
      <c r="B30" s="55"/>
      <c r="C30" s="64" t="s">
        <v>189</v>
      </c>
      <c r="D30" s="70">
        <v>10632128</v>
      </c>
      <c r="E30" s="70">
        <v>14453116</v>
      </c>
      <c r="F30" s="70">
        <v>15928000</v>
      </c>
    </row>
    <row r="31" spans="1:6" ht="15.6" x14ac:dyDescent="0.3">
      <c r="A31" s="74"/>
      <c r="B31" s="55" t="s">
        <v>7</v>
      </c>
      <c r="C31" s="59" t="s">
        <v>21</v>
      </c>
      <c r="D31" s="61">
        <v>60398</v>
      </c>
      <c r="E31" s="61">
        <v>80000</v>
      </c>
      <c r="F31" s="61">
        <v>10000</v>
      </c>
    </row>
    <row r="32" spans="1:6" ht="15.6" x14ac:dyDescent="0.3">
      <c r="A32" s="74"/>
      <c r="B32" s="55" t="s">
        <v>14</v>
      </c>
      <c r="C32" s="59" t="s">
        <v>22</v>
      </c>
      <c r="D32" s="61">
        <v>1682126.67</v>
      </c>
      <c r="E32" s="61">
        <v>1650702</v>
      </c>
      <c r="F32" s="61">
        <v>2247000</v>
      </c>
    </row>
    <row r="33" spans="1:6" ht="15.6" x14ac:dyDescent="0.3">
      <c r="A33" s="74"/>
      <c r="B33" s="55"/>
      <c r="C33" s="59"/>
      <c r="D33" s="61"/>
      <c r="E33" s="60"/>
      <c r="F33" s="60"/>
    </row>
    <row r="34" spans="1:6" ht="15.6" x14ac:dyDescent="0.3">
      <c r="A34" s="74"/>
      <c r="B34" s="176" t="s">
        <v>23</v>
      </c>
      <c r="C34" s="176"/>
      <c r="D34" s="72">
        <v>41688778.320000008</v>
      </c>
      <c r="E34" s="72">
        <v>52902808.689999998</v>
      </c>
      <c r="F34" s="72">
        <v>57702000</v>
      </c>
    </row>
    <row r="35" spans="1:6" ht="15.6" x14ac:dyDescent="0.3">
      <c r="A35" s="74"/>
      <c r="B35" s="73"/>
      <c r="C35" s="73"/>
      <c r="D35" s="58"/>
      <c r="E35" s="58"/>
      <c r="F35" s="58"/>
    </row>
    <row r="36" spans="1:6" ht="15.6" x14ac:dyDescent="0.3">
      <c r="A36" s="176" t="s">
        <v>24</v>
      </c>
      <c r="B36" s="176"/>
      <c r="C36" s="176"/>
      <c r="D36" s="75"/>
      <c r="E36" s="75"/>
      <c r="F36" s="75"/>
    </row>
    <row r="37" spans="1:6" ht="15.6" x14ac:dyDescent="0.3">
      <c r="A37" s="74"/>
      <c r="B37" s="55"/>
      <c r="C37" s="59"/>
      <c r="D37" s="62"/>
      <c r="E37" s="62"/>
      <c r="F37" s="62"/>
    </row>
    <row r="38" spans="1:6" ht="15.6" x14ac:dyDescent="0.3">
      <c r="A38" s="74">
        <v>1</v>
      </c>
      <c r="B38" s="73" t="s">
        <v>25</v>
      </c>
      <c r="C38" s="73"/>
      <c r="D38" s="75" t="s">
        <v>178</v>
      </c>
      <c r="E38" s="75"/>
      <c r="F38" s="75"/>
    </row>
    <row r="39" spans="1:6" ht="15.6" x14ac:dyDescent="0.3">
      <c r="A39" s="85"/>
      <c r="B39" s="55" t="s">
        <v>3</v>
      </c>
      <c r="C39" s="64" t="s">
        <v>26</v>
      </c>
      <c r="D39" s="62">
        <v>0</v>
      </c>
      <c r="E39" s="62">
        <v>0</v>
      </c>
      <c r="F39" s="62">
        <v>0</v>
      </c>
    </row>
    <row r="40" spans="1:6" ht="15.6" x14ac:dyDescent="0.3">
      <c r="A40" s="85"/>
      <c r="B40" s="55"/>
      <c r="C40" s="64" t="s">
        <v>123</v>
      </c>
      <c r="D40" s="127">
        <v>6258210.1399999997</v>
      </c>
      <c r="E40" s="127">
        <v>5375860.4900000002</v>
      </c>
      <c r="F40" s="127">
        <v>4775000</v>
      </c>
    </row>
    <row r="41" spans="1:6" ht="15.6" x14ac:dyDescent="0.3">
      <c r="A41" s="85"/>
      <c r="B41" s="55"/>
      <c r="C41" s="64" t="s">
        <v>124</v>
      </c>
      <c r="D41" s="62">
        <v>0</v>
      </c>
      <c r="E41" s="127">
        <v>0</v>
      </c>
      <c r="F41" s="62">
        <v>0</v>
      </c>
    </row>
    <row r="42" spans="1:6" ht="15.6" x14ac:dyDescent="0.3">
      <c r="A42" s="85"/>
      <c r="B42" s="55"/>
      <c r="C42" s="64" t="s">
        <v>125</v>
      </c>
      <c r="D42" s="62">
        <v>0</v>
      </c>
      <c r="E42" s="127">
        <v>0</v>
      </c>
      <c r="F42" s="62">
        <v>0</v>
      </c>
    </row>
    <row r="43" spans="1:6" ht="15.6" x14ac:dyDescent="0.3">
      <c r="A43" s="85"/>
      <c r="B43" s="55"/>
      <c r="C43" s="64" t="s">
        <v>126</v>
      </c>
      <c r="D43" s="62">
        <v>0</v>
      </c>
      <c r="E43" s="127">
        <v>0</v>
      </c>
      <c r="F43" s="62">
        <v>0</v>
      </c>
    </row>
    <row r="44" spans="1:6" ht="15.6" x14ac:dyDescent="0.3">
      <c r="A44" s="85"/>
      <c r="B44" s="55" t="s">
        <v>5</v>
      </c>
      <c r="C44" s="64" t="s">
        <v>27</v>
      </c>
      <c r="D44" s="62">
        <v>0</v>
      </c>
      <c r="E44" s="127">
        <v>0</v>
      </c>
      <c r="F44" s="62">
        <v>0</v>
      </c>
    </row>
    <row r="45" spans="1:6" ht="15.6" x14ac:dyDescent="0.3">
      <c r="A45" s="85"/>
      <c r="B45" s="55" t="s">
        <v>7</v>
      </c>
      <c r="C45" s="64" t="s">
        <v>28</v>
      </c>
      <c r="D45" s="62">
        <v>0</v>
      </c>
      <c r="E45" s="127">
        <v>0</v>
      </c>
      <c r="F45" s="62">
        <v>0</v>
      </c>
    </row>
    <row r="46" spans="1:6" ht="15.6" x14ac:dyDescent="0.3">
      <c r="A46" s="85"/>
      <c r="B46" s="55" t="s">
        <v>14</v>
      </c>
      <c r="C46" s="64" t="s">
        <v>29</v>
      </c>
      <c r="D46" s="127">
        <v>168055</v>
      </c>
      <c r="E46" s="127">
        <v>0</v>
      </c>
      <c r="F46" s="127">
        <v>0</v>
      </c>
    </row>
    <row r="47" spans="1:6" ht="15.6" x14ac:dyDescent="0.3">
      <c r="A47" s="85"/>
      <c r="B47" s="55" t="s">
        <v>30</v>
      </c>
      <c r="C47" s="64" t="s">
        <v>31</v>
      </c>
      <c r="D47" s="62">
        <v>0</v>
      </c>
      <c r="E47" s="127">
        <v>0</v>
      </c>
      <c r="F47" s="62">
        <v>0</v>
      </c>
    </row>
    <row r="48" spans="1:6" ht="15.6" x14ac:dyDescent="0.3">
      <c r="A48" s="85"/>
      <c r="B48" s="55"/>
      <c r="C48" s="71"/>
      <c r="D48" s="66"/>
      <c r="E48" s="62">
        <v>0</v>
      </c>
      <c r="F48" s="66"/>
    </row>
    <row r="49" spans="1:6" ht="23.4" customHeight="1" x14ac:dyDescent="0.3">
      <c r="A49" s="74">
        <v>2</v>
      </c>
      <c r="B49" s="73" t="s">
        <v>32</v>
      </c>
      <c r="C49" s="73"/>
      <c r="D49" s="76"/>
      <c r="E49" s="66"/>
      <c r="F49" s="76"/>
    </row>
    <row r="50" spans="1:6" ht="20.399999999999999" customHeight="1" x14ac:dyDescent="0.3">
      <c r="A50" s="74"/>
      <c r="B50" s="71" t="s">
        <v>3</v>
      </c>
      <c r="C50" s="64" t="s">
        <v>33</v>
      </c>
      <c r="D50" s="63">
        <v>0</v>
      </c>
      <c r="E50" s="63">
        <v>0</v>
      </c>
      <c r="F50" s="63">
        <v>0</v>
      </c>
    </row>
    <row r="51" spans="1:6" ht="20.399999999999999" customHeight="1" x14ac:dyDescent="0.3">
      <c r="A51" s="74"/>
      <c r="B51" s="55" t="s">
        <v>5</v>
      </c>
      <c r="C51" s="64" t="s">
        <v>34</v>
      </c>
      <c r="D51" s="63">
        <v>9572765</v>
      </c>
      <c r="E51" s="63">
        <v>12915387</v>
      </c>
      <c r="F51" s="63">
        <v>10739000</v>
      </c>
    </row>
    <row r="52" spans="1:6" ht="20.399999999999999" customHeight="1" x14ac:dyDescent="0.3">
      <c r="A52" s="74"/>
      <c r="B52" s="55" t="s">
        <v>7</v>
      </c>
      <c r="C52" s="64" t="s">
        <v>35</v>
      </c>
      <c r="D52" s="63">
        <v>25518642</v>
      </c>
      <c r="E52" s="63">
        <v>33988966.509999998</v>
      </c>
      <c r="F52" s="63">
        <v>41577000</v>
      </c>
    </row>
    <row r="53" spans="1:6" ht="20.399999999999999" customHeight="1" x14ac:dyDescent="0.3">
      <c r="A53" s="74"/>
      <c r="B53" s="55" t="s">
        <v>14</v>
      </c>
      <c r="C53" s="64" t="s">
        <v>36</v>
      </c>
      <c r="D53" s="66">
        <v>111908.18</v>
      </c>
      <c r="E53" s="66">
        <v>344888.26</v>
      </c>
      <c r="F53" s="66">
        <v>290000</v>
      </c>
    </row>
    <row r="54" spans="1:6" ht="20.399999999999999" customHeight="1" x14ac:dyDescent="0.3">
      <c r="A54" s="74"/>
      <c r="B54" s="55" t="s">
        <v>30</v>
      </c>
      <c r="C54" s="64" t="s">
        <v>37</v>
      </c>
      <c r="D54" s="66">
        <v>24329</v>
      </c>
      <c r="E54" s="66">
        <v>188623</v>
      </c>
      <c r="F54" s="66">
        <v>183000</v>
      </c>
    </row>
    <row r="55" spans="1:6" ht="20.399999999999999" customHeight="1" x14ac:dyDescent="0.3">
      <c r="A55" s="74"/>
      <c r="B55" s="55" t="s">
        <v>38</v>
      </c>
      <c r="C55" s="64" t="s">
        <v>39</v>
      </c>
      <c r="D55" s="66">
        <v>34869</v>
      </c>
      <c r="E55" s="66">
        <v>89083</v>
      </c>
      <c r="F55" s="66">
        <v>138000</v>
      </c>
    </row>
    <row r="56" spans="1:6" ht="15.6" x14ac:dyDescent="0.3">
      <c r="A56" s="74"/>
      <c r="B56" s="67"/>
      <c r="C56" s="71"/>
      <c r="D56" s="77"/>
      <c r="E56" s="66"/>
      <c r="F56" s="65"/>
    </row>
    <row r="57" spans="1:6" ht="15.6" x14ac:dyDescent="0.3">
      <c r="A57" s="85"/>
      <c r="B57" s="176" t="s">
        <v>23</v>
      </c>
      <c r="C57" s="176"/>
      <c r="D57" s="78">
        <v>41688778.32</v>
      </c>
      <c r="E57" s="78">
        <v>52902808.259999998</v>
      </c>
      <c r="F57" s="78">
        <v>57702000</v>
      </c>
    </row>
  </sheetData>
  <protectedRanges>
    <protectedRange algorithmName="SHA-512" hashValue="jxsUMLzyyR269CWEYohJmXkKERXeGa2uhP0gon0RFZNvNKiwNYEKVInU3xBgKufFU6sqPx8TlxWA9HkXEKdHcw==" saltValue="eehC4KtiuDKE/aR6oqZw6Q==" spinCount="100000" sqref="E39 A57:E57 E33 D34:E38 A6:C55 D6:E11 F7:F11 A56:D56 F33:F38 F56:F57" name="BS_1"/>
    <protectedRange algorithmName="SHA-512" hashValue="jxsUMLzyyR269CWEYohJmXkKERXeGa2uhP0gon0RFZNvNKiwNYEKVInU3xBgKufFU6sqPx8TlxWA9HkXEKdHcw==" saltValue="eehC4KtiuDKE/aR6oqZw6Q==" spinCount="100000" sqref="D33" name="BS_1_1"/>
    <protectedRange algorithmName="SHA-512" hashValue="jxsUMLzyyR269CWEYohJmXkKERXeGa2uhP0gon0RFZNvNKiwNYEKVInU3xBgKufFU6sqPx8TlxWA9HkXEKdHcw==" saltValue="eehC4KtiuDKE/aR6oqZw6Q==" spinCount="100000" sqref="D12:D32" name="BS_1_1_2"/>
    <protectedRange algorithmName="SHA-512" hashValue="jxsUMLzyyR269CWEYohJmXkKERXeGa2uhP0gon0RFZNvNKiwNYEKVInU3xBgKufFU6sqPx8TlxWA9HkXEKdHcw==" saltValue="eehC4KtiuDKE/aR6oqZw6Q==" spinCount="100000" sqref="D39:D55" name="BS_1_2_2"/>
    <protectedRange algorithmName="SHA-512" hashValue="jxsUMLzyyR269CWEYohJmXkKERXeGa2uhP0gon0RFZNvNKiwNYEKVInU3xBgKufFU6sqPx8TlxWA9HkXEKdHcw==" saltValue="eehC4KtiuDKE/aR6oqZw6Q==" spinCount="100000" sqref="E12:E32" name="BS_1_1_3"/>
    <protectedRange algorithmName="SHA-512" hashValue="jxsUMLzyyR269CWEYohJmXkKERXeGa2uhP0gon0RFZNvNKiwNYEKVInU3xBgKufFU6sqPx8TlxWA9HkXEKdHcw==" saltValue="eehC4KtiuDKE/aR6oqZw6Q==" spinCount="100000" sqref="E40:E56" name="BS_1_2_3"/>
    <protectedRange algorithmName="SHA-512" hashValue="jxsUMLzyyR269CWEYohJmXkKERXeGa2uhP0gon0RFZNvNKiwNYEKVInU3xBgKufFU6sqPx8TlxWA9HkXEKdHcw==" saltValue="eehC4KtiuDKE/aR6oqZw6Q==" spinCount="100000" sqref="F12:F32" name="BS_1_1_4"/>
    <protectedRange algorithmName="SHA-512" hashValue="jxsUMLzyyR269CWEYohJmXkKERXeGa2uhP0gon0RFZNvNKiwNYEKVInU3xBgKufFU6sqPx8TlxWA9HkXEKdHcw==" saltValue="eehC4KtiuDKE/aR6oqZw6Q==" spinCount="100000" sqref="F39:F55" name="BS_1_2_4"/>
  </protectedRanges>
  <mergeCells count="11">
    <mergeCell ref="D5:F5"/>
    <mergeCell ref="D6:F6"/>
    <mergeCell ref="A2:F2"/>
    <mergeCell ref="A3:F3"/>
    <mergeCell ref="A4:F4"/>
    <mergeCell ref="B57:C57"/>
    <mergeCell ref="B24:C24"/>
    <mergeCell ref="B34:C34"/>
    <mergeCell ref="A6:C7"/>
    <mergeCell ref="A9:C9"/>
    <mergeCell ref="A36:C36"/>
  </mergeCells>
  <pageMargins left="0.7" right="0.7" top="0.75" bottom="0.75" header="0.3" footer="0.3"/>
  <ignoredErrors>
    <ignoredError sqref="D35:E38 D8:E11 E3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57E8C-A140-4FBF-AA35-BE3CD0221A85}">
  <sheetPr>
    <tabColor rgb="FF92D050"/>
  </sheetPr>
  <dimension ref="A1:F54"/>
  <sheetViews>
    <sheetView workbookViewId="0">
      <selection activeCell="C7" sqref="C7:E7"/>
    </sheetView>
  </sheetViews>
  <sheetFormatPr defaultColWidth="9.109375" defaultRowHeight="14.4" x14ac:dyDescent="0.3"/>
  <cols>
    <col min="1" max="1" width="4.6640625" customWidth="1"/>
    <col min="2" max="2" width="79.88671875" bestFit="1" customWidth="1"/>
    <col min="3" max="3" width="25.109375" bestFit="1" customWidth="1"/>
    <col min="4" max="4" width="23.109375" bestFit="1" customWidth="1"/>
    <col min="5" max="5" width="20.44140625" customWidth="1"/>
    <col min="6" max="6" width="11.33203125" bestFit="1" customWidth="1"/>
  </cols>
  <sheetData>
    <row r="1" spans="1:6" x14ac:dyDescent="0.3">
      <c r="A1" s="173"/>
      <c r="B1" s="169"/>
      <c r="C1" s="169"/>
      <c r="D1" s="169"/>
      <c r="E1" s="170"/>
    </row>
    <row r="2" spans="1:6" ht="17.399999999999999" x14ac:dyDescent="0.3">
      <c r="A2" s="184" t="s">
        <v>495</v>
      </c>
      <c r="B2" s="188"/>
      <c r="C2" s="188"/>
      <c r="D2" s="188"/>
      <c r="E2" s="189"/>
    </row>
    <row r="3" spans="1:6" ht="18" customHeight="1" x14ac:dyDescent="0.3">
      <c r="A3" s="187" t="s">
        <v>206</v>
      </c>
      <c r="B3" s="188"/>
      <c r="C3" s="188"/>
      <c r="D3" s="188"/>
      <c r="E3" s="189"/>
    </row>
    <row r="4" spans="1:6" ht="17.399999999999999" x14ac:dyDescent="0.3">
      <c r="A4" s="184" t="s">
        <v>121</v>
      </c>
      <c r="B4" s="185"/>
      <c r="C4" s="185"/>
      <c r="D4" s="185"/>
      <c r="E4" s="186"/>
    </row>
    <row r="5" spans="1:6" ht="15.6" x14ac:dyDescent="0.3">
      <c r="A5" s="192"/>
      <c r="B5" s="193"/>
      <c r="C5" s="194"/>
      <c r="D5" s="194"/>
      <c r="E5" s="195"/>
    </row>
    <row r="6" spans="1:6" ht="15.6" customHeight="1" x14ac:dyDescent="0.3">
      <c r="A6" s="190" t="s">
        <v>0</v>
      </c>
      <c r="B6" s="190"/>
      <c r="C6" s="181" t="s">
        <v>493</v>
      </c>
      <c r="D6" s="182"/>
      <c r="E6" s="183"/>
      <c r="F6" s="54" t="s">
        <v>174</v>
      </c>
    </row>
    <row r="7" spans="1:6" ht="15.6" x14ac:dyDescent="0.3">
      <c r="A7" s="191"/>
      <c r="B7" s="191"/>
      <c r="C7" s="56">
        <v>44651</v>
      </c>
      <c r="D7" s="56">
        <v>45016</v>
      </c>
      <c r="E7" s="56">
        <v>45382</v>
      </c>
    </row>
    <row r="8" spans="1:6" ht="15.6" x14ac:dyDescent="0.3">
      <c r="A8" s="71"/>
      <c r="B8" s="90"/>
      <c r="C8" s="91"/>
      <c r="D8" s="79"/>
    </row>
    <row r="9" spans="1:6" ht="15.6" x14ac:dyDescent="0.3">
      <c r="A9" s="71" t="s">
        <v>40</v>
      </c>
      <c r="B9" s="68" t="s">
        <v>41</v>
      </c>
      <c r="C9" s="66">
        <v>39435455.549999997</v>
      </c>
      <c r="D9" s="66">
        <v>61481931.039999999</v>
      </c>
      <c r="E9" s="66">
        <v>83534000</v>
      </c>
    </row>
    <row r="10" spans="1:6" ht="15.6" x14ac:dyDescent="0.3">
      <c r="A10" s="71" t="s">
        <v>42</v>
      </c>
      <c r="B10" s="68" t="s">
        <v>43</v>
      </c>
      <c r="C10" s="66">
        <v>1388170</v>
      </c>
      <c r="D10" s="66">
        <v>261</v>
      </c>
      <c r="E10" s="66">
        <v>1000</v>
      </c>
    </row>
    <row r="11" spans="1:6" ht="15.6" x14ac:dyDescent="0.3">
      <c r="A11" s="71" t="s">
        <v>44</v>
      </c>
      <c r="B11" s="73" t="s">
        <v>45</v>
      </c>
      <c r="C11" s="78">
        <v>40823625.549999997</v>
      </c>
      <c r="D11" s="78">
        <v>61482192.039999999</v>
      </c>
      <c r="E11" s="78">
        <v>83535000</v>
      </c>
    </row>
    <row r="12" spans="1:6" ht="15.6" x14ac:dyDescent="0.3">
      <c r="A12" s="71"/>
      <c r="B12" s="92"/>
      <c r="C12" s="91"/>
      <c r="D12" s="80"/>
      <c r="E12" s="80"/>
    </row>
    <row r="13" spans="1:6" ht="15.6" x14ac:dyDescent="0.3">
      <c r="A13" s="71" t="s">
        <v>46</v>
      </c>
      <c r="B13" s="73" t="s">
        <v>47</v>
      </c>
      <c r="C13" s="91"/>
      <c r="D13" s="93"/>
      <c r="E13" s="93"/>
    </row>
    <row r="14" spans="1:6" ht="15.6" x14ac:dyDescent="0.3">
      <c r="A14" s="71"/>
      <c r="B14" s="73" t="s">
        <v>190</v>
      </c>
      <c r="C14" s="93">
        <v>27514209.129999999</v>
      </c>
      <c r="D14" s="93">
        <v>44963971</v>
      </c>
      <c r="E14" s="93">
        <v>62478000</v>
      </c>
    </row>
    <row r="15" spans="1:6" ht="15.6" x14ac:dyDescent="0.3">
      <c r="A15" s="71"/>
      <c r="B15" s="68" t="s">
        <v>48</v>
      </c>
      <c r="C15" s="93">
        <v>0</v>
      </c>
      <c r="D15" s="93"/>
      <c r="E15" s="93">
        <v>0</v>
      </c>
    </row>
    <row r="16" spans="1:6" ht="15.6" x14ac:dyDescent="0.3">
      <c r="A16" s="71"/>
      <c r="B16" s="68" t="s">
        <v>173</v>
      </c>
      <c r="C16" s="93">
        <v>0</v>
      </c>
      <c r="D16" s="93"/>
      <c r="E16" s="93">
        <v>0</v>
      </c>
    </row>
    <row r="17" spans="1:5" ht="15.6" x14ac:dyDescent="0.3">
      <c r="A17" s="71"/>
      <c r="B17" s="68" t="s">
        <v>191</v>
      </c>
      <c r="C17" s="93">
        <v>-192390</v>
      </c>
      <c r="D17" s="93">
        <v>-1095.3499999999999</v>
      </c>
      <c r="E17" s="93">
        <v>-180000</v>
      </c>
    </row>
    <row r="18" spans="1:5" ht="15.6" x14ac:dyDescent="0.3">
      <c r="A18" s="71"/>
      <c r="B18" s="68" t="s">
        <v>49</v>
      </c>
      <c r="C18" s="93">
        <v>5926285</v>
      </c>
      <c r="D18" s="93">
        <v>7636499</v>
      </c>
      <c r="E18" s="93">
        <v>9226000</v>
      </c>
    </row>
    <row r="19" spans="1:5" ht="15.6" x14ac:dyDescent="0.3">
      <c r="A19" s="71"/>
      <c r="B19" s="68" t="s">
        <v>50</v>
      </c>
      <c r="C19" s="93">
        <v>0</v>
      </c>
      <c r="D19" s="93">
        <v>0</v>
      </c>
      <c r="E19" s="93">
        <v>0</v>
      </c>
    </row>
    <row r="20" spans="1:5" ht="15.6" x14ac:dyDescent="0.3">
      <c r="A20" s="71"/>
      <c r="B20" s="68" t="s">
        <v>51</v>
      </c>
      <c r="C20" s="93">
        <v>2114352.3199999998</v>
      </c>
      <c r="D20" s="93">
        <v>2317455.9300000002</v>
      </c>
      <c r="E20" s="93">
        <v>3072000</v>
      </c>
    </row>
    <row r="21" spans="1:5" ht="15.6" x14ac:dyDescent="0.3">
      <c r="A21" s="71"/>
      <c r="B21" s="68" t="s">
        <v>52</v>
      </c>
      <c r="C21" s="93">
        <v>1288547</v>
      </c>
      <c r="D21" s="93">
        <v>1092284</v>
      </c>
      <c r="E21" s="93">
        <v>923000</v>
      </c>
    </row>
    <row r="22" spans="1:5" ht="15.6" x14ac:dyDescent="0.3">
      <c r="A22" s="71"/>
      <c r="B22" s="68" t="s">
        <v>53</v>
      </c>
      <c r="C22" s="93">
        <v>3850857.47</v>
      </c>
      <c r="D22" s="93">
        <v>4836550.7300000004</v>
      </c>
      <c r="E22" s="93">
        <v>6897000</v>
      </c>
    </row>
    <row r="23" spans="1:5" ht="15.6" x14ac:dyDescent="0.3">
      <c r="A23" s="71"/>
      <c r="B23" s="73" t="s">
        <v>54</v>
      </c>
      <c r="C23" s="83">
        <v>40501860.919999994</v>
      </c>
      <c r="D23" s="83">
        <v>60845665.310000002</v>
      </c>
      <c r="E23" s="83">
        <v>82416000</v>
      </c>
    </row>
    <row r="24" spans="1:5" ht="15.6" x14ac:dyDescent="0.3">
      <c r="A24" s="71"/>
      <c r="B24" s="92"/>
      <c r="C24" s="94"/>
      <c r="D24" s="80"/>
      <c r="E24" s="80"/>
    </row>
    <row r="25" spans="1:5" ht="15.6" x14ac:dyDescent="0.3">
      <c r="A25" s="71" t="s">
        <v>55</v>
      </c>
      <c r="B25" s="73" t="s">
        <v>56</v>
      </c>
      <c r="C25" s="83">
        <v>321764.63000000268</v>
      </c>
      <c r="D25" s="78">
        <v>636526.72999999672</v>
      </c>
      <c r="E25" s="78">
        <v>1119000</v>
      </c>
    </row>
    <row r="26" spans="1:5" ht="15.6" x14ac:dyDescent="0.3">
      <c r="A26" s="71"/>
      <c r="B26" s="92"/>
      <c r="C26" s="94"/>
      <c r="D26" s="80"/>
      <c r="E26" s="80"/>
    </row>
    <row r="27" spans="1:5" ht="15.6" x14ac:dyDescent="0.3">
      <c r="A27" s="71" t="s">
        <v>57</v>
      </c>
      <c r="B27" s="68" t="s">
        <v>58</v>
      </c>
      <c r="C27" s="94">
        <v>0</v>
      </c>
      <c r="D27" s="80">
        <v>0</v>
      </c>
      <c r="E27" s="80">
        <v>0</v>
      </c>
    </row>
    <row r="28" spans="1:5" ht="15.6" x14ac:dyDescent="0.3">
      <c r="A28" s="71" t="s">
        <v>59</v>
      </c>
      <c r="B28" s="73" t="s">
        <v>60</v>
      </c>
      <c r="C28" s="83">
        <v>321764.63000000268</v>
      </c>
      <c r="D28" s="78">
        <v>636526.72999999672</v>
      </c>
      <c r="E28" s="78">
        <v>1119000</v>
      </c>
    </row>
    <row r="29" spans="1:5" ht="15.6" x14ac:dyDescent="0.3">
      <c r="A29" s="71"/>
      <c r="B29" s="92"/>
      <c r="C29" s="94"/>
      <c r="D29" s="81"/>
      <c r="E29" s="81"/>
    </row>
    <row r="30" spans="1:5" ht="15.6" x14ac:dyDescent="0.3">
      <c r="A30" s="71" t="s">
        <v>61</v>
      </c>
      <c r="B30" s="68" t="s">
        <v>62</v>
      </c>
      <c r="C30" s="94">
        <v>0</v>
      </c>
      <c r="D30" s="81">
        <v>0</v>
      </c>
      <c r="E30" s="81">
        <v>0</v>
      </c>
    </row>
    <row r="31" spans="1:5" ht="15.6" x14ac:dyDescent="0.3">
      <c r="A31" s="71"/>
      <c r="B31" s="92"/>
      <c r="C31" s="94"/>
      <c r="D31" s="81"/>
      <c r="E31" s="81"/>
    </row>
    <row r="32" spans="1:5" ht="15.6" x14ac:dyDescent="0.3">
      <c r="A32" s="71" t="s">
        <v>63</v>
      </c>
      <c r="B32" s="67" t="s">
        <v>64</v>
      </c>
      <c r="C32" s="83">
        <v>321764.63000000268</v>
      </c>
      <c r="D32" s="78">
        <v>636526.72999999672</v>
      </c>
      <c r="E32" s="78">
        <v>1119000</v>
      </c>
    </row>
    <row r="33" spans="1:5" ht="15.6" x14ac:dyDescent="0.3">
      <c r="A33" s="71"/>
      <c r="B33" s="92"/>
      <c r="C33" s="94"/>
      <c r="D33" s="80"/>
      <c r="E33" s="80"/>
    </row>
    <row r="34" spans="1:5" ht="15.6" x14ac:dyDescent="0.3">
      <c r="A34" s="71" t="s">
        <v>65</v>
      </c>
      <c r="B34" s="67" t="s">
        <v>66</v>
      </c>
      <c r="C34" s="94"/>
      <c r="D34" s="80"/>
      <c r="E34" s="80"/>
    </row>
    <row r="35" spans="1:5" ht="15.6" x14ac:dyDescent="0.3">
      <c r="A35" s="71"/>
      <c r="B35" s="95" t="s">
        <v>67</v>
      </c>
      <c r="C35" s="82">
        <v>50196</v>
      </c>
      <c r="D35" s="82">
        <v>93647</v>
      </c>
      <c r="E35" s="82">
        <v>206999.99999999997</v>
      </c>
    </row>
    <row r="36" spans="1:5" ht="15.6" x14ac:dyDescent="0.3">
      <c r="A36" s="71"/>
      <c r="B36" s="95" t="s">
        <v>68</v>
      </c>
      <c r="C36" s="81">
        <v>69414.38</v>
      </c>
      <c r="D36" s="81">
        <v>19675</v>
      </c>
      <c r="E36" s="81">
        <v>90000</v>
      </c>
    </row>
    <row r="37" spans="1:5" ht="15.6" x14ac:dyDescent="0.3">
      <c r="A37" s="71"/>
      <c r="B37" s="95" t="s">
        <v>69</v>
      </c>
      <c r="C37" s="80"/>
      <c r="D37" s="80"/>
      <c r="E37" s="81"/>
    </row>
    <row r="38" spans="1:5" ht="15.6" x14ac:dyDescent="0.3">
      <c r="A38" s="71"/>
      <c r="B38" s="95" t="s">
        <v>281</v>
      </c>
      <c r="C38" s="80">
        <v>0</v>
      </c>
      <c r="D38" s="81">
        <v>-23932.67</v>
      </c>
      <c r="E38" s="81">
        <v>0</v>
      </c>
    </row>
    <row r="39" spans="1:5" ht="15.6" x14ac:dyDescent="0.3">
      <c r="A39" s="71"/>
      <c r="B39" s="96" t="s">
        <v>70</v>
      </c>
      <c r="C39" s="83">
        <v>119610.38</v>
      </c>
      <c r="D39" s="78">
        <v>89389.33</v>
      </c>
      <c r="E39" s="78">
        <v>297000</v>
      </c>
    </row>
    <row r="40" spans="1:5" ht="15.6" x14ac:dyDescent="0.3">
      <c r="A40" s="71"/>
      <c r="B40" s="96"/>
      <c r="C40" s="80"/>
      <c r="D40" s="81"/>
      <c r="E40" s="81"/>
    </row>
    <row r="41" spans="1:5" ht="15.6" x14ac:dyDescent="0.3">
      <c r="A41" s="71" t="s">
        <v>71</v>
      </c>
      <c r="B41" s="73" t="s">
        <v>182</v>
      </c>
      <c r="C41" s="83">
        <v>202154.25000000268</v>
      </c>
      <c r="D41" s="83">
        <v>547137.39999999676</v>
      </c>
      <c r="E41" s="83">
        <v>822000</v>
      </c>
    </row>
    <row r="42" spans="1:5" ht="15.6" x14ac:dyDescent="0.3">
      <c r="A42" s="71"/>
      <c r="B42" s="95"/>
      <c r="C42" s="97"/>
      <c r="D42" s="80"/>
      <c r="E42" s="81"/>
    </row>
    <row r="43" spans="1:5" ht="15.6" x14ac:dyDescent="0.3">
      <c r="A43" s="71" t="s">
        <v>72</v>
      </c>
      <c r="B43" s="73" t="s">
        <v>73</v>
      </c>
      <c r="C43" s="80">
        <v>0</v>
      </c>
      <c r="D43" s="80">
        <v>0</v>
      </c>
      <c r="E43" s="81">
        <v>0</v>
      </c>
    </row>
    <row r="44" spans="1:5" ht="15.6" x14ac:dyDescent="0.3">
      <c r="A44" s="71"/>
      <c r="B44" s="95"/>
      <c r="C44" s="80"/>
      <c r="D44" s="80"/>
      <c r="E44" s="81"/>
    </row>
    <row r="45" spans="1:5" ht="15.6" x14ac:dyDescent="0.3">
      <c r="A45" s="71" t="s">
        <v>74</v>
      </c>
      <c r="B45" s="71" t="s">
        <v>75</v>
      </c>
      <c r="C45" s="80">
        <v>0</v>
      </c>
      <c r="D45" s="80">
        <v>0</v>
      </c>
      <c r="E45" s="81">
        <v>0</v>
      </c>
    </row>
    <row r="46" spans="1:5" ht="15.6" x14ac:dyDescent="0.3">
      <c r="A46" s="71"/>
      <c r="B46" s="73"/>
      <c r="C46" s="80"/>
      <c r="D46" s="80"/>
      <c r="E46" s="81"/>
    </row>
    <row r="47" spans="1:5" ht="15.6" x14ac:dyDescent="0.3">
      <c r="A47" s="71" t="s">
        <v>76</v>
      </c>
      <c r="B47" s="73" t="s">
        <v>77</v>
      </c>
      <c r="C47" s="83">
        <v>202154.25000000268</v>
      </c>
      <c r="D47" s="83">
        <v>547137.39999999676</v>
      </c>
      <c r="E47" s="81">
        <v>822000</v>
      </c>
    </row>
    <row r="48" spans="1:5" ht="15.6" x14ac:dyDescent="0.3">
      <c r="A48" s="71"/>
      <c r="B48" s="71"/>
      <c r="C48" s="94"/>
      <c r="D48" s="80"/>
      <c r="E48" s="81"/>
    </row>
    <row r="49" spans="1:5" ht="15.6" x14ac:dyDescent="0.3">
      <c r="A49" s="71" t="s">
        <v>78</v>
      </c>
      <c r="B49" s="67" t="s">
        <v>79</v>
      </c>
      <c r="C49" s="83">
        <v>202154.25000000268</v>
      </c>
      <c r="D49" s="83">
        <v>547137.39999999676</v>
      </c>
      <c r="E49" s="83">
        <v>822000</v>
      </c>
    </row>
    <row r="50" spans="1:5" ht="15.6" x14ac:dyDescent="0.3">
      <c r="A50" s="71"/>
      <c r="B50" s="98"/>
      <c r="C50" s="99"/>
      <c r="D50" s="58"/>
      <c r="E50" s="58"/>
    </row>
    <row r="51" spans="1:5" ht="15.6" x14ac:dyDescent="0.3">
      <c r="A51" s="71" t="s">
        <v>80</v>
      </c>
      <c r="B51" s="100" t="s">
        <v>81</v>
      </c>
      <c r="C51" s="99"/>
      <c r="D51" s="58"/>
      <c r="E51" s="58"/>
    </row>
    <row r="52" spans="1:5" ht="15.6" x14ac:dyDescent="0.3">
      <c r="A52" s="68"/>
      <c r="B52" s="101" t="s">
        <v>184</v>
      </c>
      <c r="C52" s="102" t="s">
        <v>192</v>
      </c>
      <c r="D52" s="102" t="s">
        <v>192</v>
      </c>
      <c r="E52" s="84" t="s">
        <v>194</v>
      </c>
    </row>
    <row r="53" spans="1:5" ht="15.6" x14ac:dyDescent="0.3">
      <c r="A53" s="68"/>
      <c r="B53" s="101" t="s">
        <v>185</v>
      </c>
      <c r="C53" s="102" t="s">
        <v>193</v>
      </c>
      <c r="D53" s="102" t="s">
        <v>193</v>
      </c>
      <c r="E53" s="84" t="s">
        <v>194</v>
      </c>
    </row>
    <row r="54" spans="1:5" ht="15.6" x14ac:dyDescent="0.3">
      <c r="A54" s="71"/>
      <c r="B54" s="103" t="s">
        <v>183</v>
      </c>
      <c r="C54" s="102" t="s">
        <v>194</v>
      </c>
      <c r="D54" s="102" t="s">
        <v>194</v>
      </c>
      <c r="E54" s="124" t="s">
        <v>194</v>
      </c>
    </row>
  </sheetData>
  <protectedRanges>
    <protectedRange algorithmName="SHA-512" hashValue="z+v1KVPPr/wG2fX5dxbf4wv16w8Hb6BOqOzZtHKC9/AyoSufJ0+ExKyN3/FGYSVKZeT8yN9w4LvVwd+jvSZd7A==" saltValue="OBS/vtGZUkAe4Xrm4PgB4Q==" spinCount="100000" sqref="C8:D8 A6:B37 C39:D46 C11:E13 A39:B54 A38 C37:C38 C48:D51 C47 C52:C54 C23:E34 E37:E54" name="PL"/>
    <protectedRange algorithmName="SHA-512" hashValue="z+v1KVPPr/wG2fX5dxbf4wv16w8Hb6BOqOzZtHKC9/AyoSufJ0+ExKyN3/FGYSVKZeT8yN9w4LvVwd+jvSZd7A==" saltValue="OBS/vtGZUkAe4Xrm4PgB4Q==" spinCount="100000" sqref="C9:C10" name="PL_2"/>
    <protectedRange algorithmName="SHA-512" hashValue="z+v1KVPPr/wG2fX5dxbf4wv16w8Hb6BOqOzZtHKC9/AyoSufJ0+ExKyN3/FGYSVKZeT8yN9w4LvVwd+jvSZd7A==" saltValue="OBS/vtGZUkAe4Xrm4PgB4Q==" spinCount="100000" sqref="C22 C14" name="PL_3"/>
    <protectedRange algorithmName="SHA-512" hashValue="z+v1KVPPr/wG2fX5dxbf4wv16w8Hb6BOqOzZtHKC9/AyoSufJ0+ExKyN3/FGYSVKZeT8yN9w4LvVwd+jvSZd7A==" saltValue="OBS/vtGZUkAe4Xrm4PgB4Q==" spinCount="100000" sqref="C15:C21" name="PL_1_1"/>
    <protectedRange algorithmName="SHA-512" hashValue="z+v1KVPPr/wG2fX5dxbf4wv16w8Hb6BOqOzZtHKC9/AyoSufJ0+ExKyN3/FGYSVKZeT8yN9w4LvVwd+jvSZd7A==" saltValue="OBS/vtGZUkAe4Xrm4PgB4Q==" spinCount="100000" sqref="C35:C36" name="PL_4"/>
    <protectedRange algorithmName="SHA-512" hashValue="z+v1KVPPr/wG2fX5dxbf4wv16w8Hb6BOqOzZtHKC9/AyoSufJ0+ExKyN3/FGYSVKZeT8yN9w4LvVwd+jvSZd7A==" saltValue="OBS/vtGZUkAe4Xrm4PgB4Q==" spinCount="100000" sqref="D9:D10" name="PL_5"/>
    <protectedRange algorithmName="SHA-512" hashValue="z+v1KVPPr/wG2fX5dxbf4wv16w8Hb6BOqOzZtHKC9/AyoSufJ0+ExKyN3/FGYSVKZeT8yN9w4LvVwd+jvSZd7A==" saltValue="OBS/vtGZUkAe4Xrm4PgB4Q==" spinCount="100000" sqref="D22 D14" name="PL_6"/>
    <protectedRange algorithmName="SHA-512" hashValue="z+v1KVPPr/wG2fX5dxbf4wv16w8Hb6BOqOzZtHKC9/AyoSufJ0+ExKyN3/FGYSVKZeT8yN9w4LvVwd+jvSZd7A==" saltValue="OBS/vtGZUkAe4Xrm4PgB4Q==" spinCount="100000" sqref="D15:D21" name="PL_1_2"/>
    <protectedRange algorithmName="SHA-512" hashValue="z+v1KVPPr/wG2fX5dxbf4wv16w8Hb6BOqOzZtHKC9/AyoSufJ0+ExKyN3/FGYSVKZeT8yN9w4LvVwd+jvSZd7A==" saltValue="OBS/vtGZUkAe4Xrm4PgB4Q==" spinCount="100000" sqref="B38" name="PL_8"/>
    <protectedRange algorithmName="SHA-512" hashValue="z+v1KVPPr/wG2fX5dxbf4wv16w8Hb6BOqOzZtHKC9/AyoSufJ0+ExKyN3/FGYSVKZeT8yN9w4LvVwd+jvSZd7A==" saltValue="OBS/vtGZUkAe4Xrm4PgB4Q==" spinCount="100000" sqref="D35:D38" name="PL_9"/>
    <protectedRange algorithmName="SHA-512" hashValue="z+v1KVPPr/wG2fX5dxbf4wv16w8Hb6BOqOzZtHKC9/AyoSufJ0+ExKyN3/FGYSVKZeT8yN9w4LvVwd+jvSZd7A==" saltValue="OBS/vtGZUkAe4Xrm4PgB4Q==" spinCount="100000" sqref="D47" name="PL_11"/>
    <protectedRange algorithmName="SHA-512" hashValue="z+v1KVPPr/wG2fX5dxbf4wv16w8Hb6BOqOzZtHKC9/AyoSufJ0+ExKyN3/FGYSVKZeT8yN9w4LvVwd+jvSZd7A==" saltValue="OBS/vtGZUkAe4Xrm4PgB4Q==" spinCount="100000" sqref="D52:D54" name="PL_12"/>
    <protectedRange algorithmName="SHA-512" hashValue="z+v1KVPPr/wG2fX5dxbf4wv16w8Hb6BOqOzZtHKC9/AyoSufJ0+ExKyN3/FGYSVKZeT8yN9w4LvVwd+jvSZd7A==" saltValue="OBS/vtGZUkAe4Xrm4PgB4Q==" spinCount="100000" sqref="E9:E10" name="PL_13"/>
    <protectedRange algorithmName="SHA-512" hashValue="z+v1KVPPr/wG2fX5dxbf4wv16w8Hb6BOqOzZtHKC9/AyoSufJ0+ExKyN3/FGYSVKZeT8yN9w4LvVwd+jvSZd7A==" saltValue="OBS/vtGZUkAe4Xrm4PgB4Q==" spinCount="100000" sqref="E22 E14" name="PL_14"/>
    <protectedRange algorithmName="SHA-512" hashValue="z+v1KVPPr/wG2fX5dxbf4wv16w8Hb6BOqOzZtHKC9/AyoSufJ0+ExKyN3/FGYSVKZeT8yN9w4LvVwd+jvSZd7A==" saltValue="OBS/vtGZUkAe4Xrm4PgB4Q==" spinCount="100000" sqref="E15:E21" name="PL_1_3"/>
    <protectedRange algorithmName="SHA-512" hashValue="z+v1KVPPr/wG2fX5dxbf4wv16w8Hb6BOqOzZtHKC9/AyoSufJ0+ExKyN3/FGYSVKZeT8yN9w4LvVwd+jvSZd7A==" saltValue="OBS/vtGZUkAe4Xrm4PgB4Q==" spinCount="100000" sqref="E35:E36" name="PL_15"/>
    <protectedRange algorithmName="SHA-512" hashValue="jxsUMLzyyR269CWEYohJmXkKERXeGa2uhP0gon0RFZNvNKiwNYEKVInU3xBgKufFU6sqPx8TlxWA9HkXEKdHcw==" saltValue="eehC4KtiuDKE/aR6oqZw6Q==" spinCount="100000" sqref="C6:D6" name="BS_1_1"/>
    <protectedRange algorithmName="SHA-512" hashValue="jxsUMLzyyR269CWEYohJmXkKERXeGa2uhP0gon0RFZNvNKiwNYEKVInU3xBgKufFU6sqPx8TlxWA9HkXEKdHcw==" saltValue="eehC4KtiuDKE/aR6oqZw6Q==" spinCount="100000" sqref="C7:E7" name="BS_1_2"/>
  </protectedRanges>
  <mergeCells count="7">
    <mergeCell ref="A2:E2"/>
    <mergeCell ref="A6:B7"/>
    <mergeCell ref="A5:B5"/>
    <mergeCell ref="A4:E4"/>
    <mergeCell ref="C5:E5"/>
    <mergeCell ref="C6:E6"/>
    <mergeCell ref="A3:E3"/>
  </mergeCells>
  <pageMargins left="0.7" right="0.7" top="0.75" bottom="0.75" header="0.3" footer="0.3"/>
  <pageSetup orientation="portrait" horizontalDpi="4294967294" verticalDpi="4294967294" r:id="rId1"/>
  <ignoredErrors>
    <ignoredError sqref="C8:D8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E707D-8173-447C-8999-A033E70572F6}">
  <sheetPr>
    <tabColor rgb="FF92D050"/>
  </sheetPr>
  <dimension ref="A1:G74"/>
  <sheetViews>
    <sheetView workbookViewId="0">
      <selection activeCell="C7" sqref="C7:E7"/>
    </sheetView>
  </sheetViews>
  <sheetFormatPr defaultColWidth="9.109375" defaultRowHeight="14.4" x14ac:dyDescent="0.3"/>
  <cols>
    <col min="2" max="2" width="94" bestFit="1" customWidth="1"/>
    <col min="3" max="3" width="23.109375" customWidth="1"/>
    <col min="4" max="4" width="15.5546875" customWidth="1"/>
    <col min="5" max="5" width="17.109375" customWidth="1"/>
    <col min="6" max="6" width="30.6640625" customWidth="1"/>
    <col min="7" max="7" width="18.6640625" customWidth="1"/>
  </cols>
  <sheetData>
    <row r="1" spans="1:7" x14ac:dyDescent="0.3">
      <c r="A1" s="173"/>
      <c r="B1" s="169"/>
      <c r="C1" s="169"/>
      <c r="D1" s="169"/>
      <c r="E1" s="170"/>
    </row>
    <row r="2" spans="1:7" ht="17.399999999999999" x14ac:dyDescent="0.3">
      <c r="A2" s="184" t="s">
        <v>494</v>
      </c>
      <c r="B2" s="185"/>
      <c r="C2" s="185"/>
      <c r="D2" s="185"/>
      <c r="E2" s="186"/>
    </row>
    <row r="3" spans="1:7" ht="17.399999999999999" x14ac:dyDescent="0.3">
      <c r="A3" s="187" t="s">
        <v>206</v>
      </c>
      <c r="B3" s="188"/>
      <c r="C3" s="188"/>
      <c r="D3" s="188"/>
      <c r="E3" s="189"/>
    </row>
    <row r="4" spans="1:7" ht="17.399999999999999" x14ac:dyDescent="0.3">
      <c r="A4" s="187" t="s">
        <v>120</v>
      </c>
      <c r="B4" s="188"/>
      <c r="C4" s="188"/>
      <c r="D4" s="188"/>
      <c r="E4" s="189"/>
    </row>
    <row r="5" spans="1:7" ht="15.6" x14ac:dyDescent="0.3">
      <c r="A5" s="192"/>
      <c r="B5" s="193"/>
      <c r="C5" s="194"/>
      <c r="D5" s="194"/>
      <c r="E5" s="195"/>
    </row>
    <row r="6" spans="1:7" ht="15.6" customHeight="1" x14ac:dyDescent="0.3">
      <c r="A6" s="177" t="s">
        <v>0</v>
      </c>
      <c r="B6" s="177"/>
      <c r="C6" s="181" t="s">
        <v>493</v>
      </c>
      <c r="D6" s="182"/>
      <c r="E6" s="183"/>
    </row>
    <row r="7" spans="1:7" ht="15.6" x14ac:dyDescent="0.3">
      <c r="A7" s="178"/>
      <c r="B7" s="178"/>
      <c r="C7" s="56">
        <v>44651</v>
      </c>
      <c r="D7" s="56">
        <v>45016</v>
      </c>
      <c r="E7" s="56">
        <v>45382</v>
      </c>
    </row>
    <row r="8" spans="1:7" ht="15.6" x14ac:dyDescent="0.3">
      <c r="A8" s="57"/>
      <c r="B8" s="57"/>
      <c r="C8" s="57"/>
      <c r="D8" s="104"/>
      <c r="E8" s="104"/>
    </row>
    <row r="9" spans="1:7" ht="15.6" x14ac:dyDescent="0.3">
      <c r="A9" s="105" t="s">
        <v>82</v>
      </c>
      <c r="B9" s="106" t="str">
        <f>UPPER("Cash flows From Operating Activities:")</f>
        <v>CASH FLOWS FROM OPERATING ACTIVITIES:</v>
      </c>
      <c r="C9" s="106"/>
      <c r="D9" s="107"/>
      <c r="E9" s="107"/>
      <c r="G9" s="125"/>
    </row>
    <row r="10" spans="1:7" ht="15.6" x14ac:dyDescent="0.3">
      <c r="A10" s="108"/>
      <c r="B10" s="109" t="s">
        <v>83</v>
      </c>
      <c r="C10" s="86">
        <v>321764.62999999558</v>
      </c>
      <c r="D10" s="86">
        <v>637000</v>
      </c>
      <c r="E10" s="86">
        <v>0</v>
      </c>
      <c r="F10" s="156"/>
      <c r="G10" s="156"/>
    </row>
    <row r="11" spans="1:7" ht="15.6" x14ac:dyDescent="0.3">
      <c r="A11" s="108"/>
      <c r="B11" s="110" t="s">
        <v>84</v>
      </c>
      <c r="C11" s="87"/>
      <c r="D11" s="87"/>
      <c r="E11" s="86">
        <v>0</v>
      </c>
      <c r="F11" s="156"/>
      <c r="G11" s="156"/>
    </row>
    <row r="12" spans="1:7" ht="15.6" x14ac:dyDescent="0.3">
      <c r="A12" s="108"/>
      <c r="B12" s="111" t="s">
        <v>85</v>
      </c>
      <c r="C12" s="87">
        <v>0</v>
      </c>
      <c r="D12" s="87">
        <v>0</v>
      </c>
      <c r="E12" s="86">
        <v>0</v>
      </c>
      <c r="F12" s="156"/>
      <c r="G12" s="156"/>
    </row>
    <row r="13" spans="1:7" ht="15.6" x14ac:dyDescent="0.3">
      <c r="A13" s="108"/>
      <c r="B13" s="111" t="s">
        <v>86</v>
      </c>
      <c r="C13" s="87">
        <v>1288547</v>
      </c>
      <c r="D13" s="86">
        <v>1092000</v>
      </c>
      <c r="E13" s="86">
        <v>0</v>
      </c>
      <c r="F13" s="156"/>
      <c r="G13" s="156"/>
    </row>
    <row r="14" spans="1:7" ht="15.6" x14ac:dyDescent="0.3">
      <c r="A14" s="108"/>
      <c r="B14" s="111" t="s">
        <v>87</v>
      </c>
      <c r="C14" s="87">
        <v>0</v>
      </c>
      <c r="D14" s="87">
        <v>0</v>
      </c>
      <c r="E14" s="86">
        <v>0</v>
      </c>
      <c r="F14" s="156"/>
      <c r="G14" s="156"/>
    </row>
    <row r="15" spans="1:7" ht="15.6" x14ac:dyDescent="0.3">
      <c r="A15" s="108"/>
      <c r="B15" s="111" t="s">
        <v>175</v>
      </c>
      <c r="C15" s="87">
        <v>0</v>
      </c>
      <c r="D15" s="87">
        <v>0</v>
      </c>
      <c r="E15" s="86">
        <v>0</v>
      </c>
      <c r="F15" s="156"/>
      <c r="G15" s="156"/>
    </row>
    <row r="16" spans="1:7" ht="15.6" x14ac:dyDescent="0.3">
      <c r="A16" s="108"/>
      <c r="B16" s="111" t="s">
        <v>88</v>
      </c>
      <c r="C16" s="87">
        <v>0</v>
      </c>
      <c r="D16" s="87">
        <v>0</v>
      </c>
      <c r="E16" s="86">
        <v>0</v>
      </c>
      <c r="F16" s="156"/>
      <c r="G16" s="156"/>
    </row>
    <row r="17" spans="1:7" ht="15.6" x14ac:dyDescent="0.3">
      <c r="A17" s="108"/>
      <c r="B17" s="111" t="s">
        <v>89</v>
      </c>
      <c r="C17" s="87">
        <v>0</v>
      </c>
      <c r="D17" s="87">
        <v>0</v>
      </c>
      <c r="E17" s="86">
        <v>0</v>
      </c>
      <c r="F17" s="156"/>
      <c r="G17" s="156"/>
    </row>
    <row r="18" spans="1:7" ht="15.6" x14ac:dyDescent="0.3">
      <c r="A18" s="108"/>
      <c r="B18" s="111" t="s">
        <v>195</v>
      </c>
      <c r="C18" s="86">
        <v>2114352.3199999998</v>
      </c>
      <c r="D18" s="86">
        <v>2317000</v>
      </c>
      <c r="E18" s="86">
        <v>0</v>
      </c>
      <c r="F18" s="156"/>
      <c r="G18" s="156"/>
    </row>
    <row r="19" spans="1:7" ht="15.6" x14ac:dyDescent="0.3">
      <c r="A19" s="108"/>
      <c r="B19" s="111" t="s">
        <v>187</v>
      </c>
      <c r="C19" s="87">
        <v>0</v>
      </c>
      <c r="D19" s="87">
        <v>0</v>
      </c>
      <c r="E19" s="86">
        <v>0</v>
      </c>
      <c r="F19" s="156"/>
      <c r="G19" s="156"/>
    </row>
    <row r="20" spans="1:7" ht="15.6" x14ac:dyDescent="0.3">
      <c r="A20" s="108"/>
      <c r="B20" s="111" t="s">
        <v>91</v>
      </c>
      <c r="C20" s="87">
        <v>0</v>
      </c>
      <c r="D20" s="87">
        <v>0</v>
      </c>
      <c r="E20" s="86">
        <v>0</v>
      </c>
      <c r="F20" s="156"/>
      <c r="G20" s="156"/>
    </row>
    <row r="21" spans="1:7" ht="15.6" x14ac:dyDescent="0.3">
      <c r="A21" s="108"/>
      <c r="B21" s="110" t="s">
        <v>92</v>
      </c>
      <c r="C21" s="88">
        <v>3724663.9499999951</v>
      </c>
      <c r="D21" s="88">
        <v>4046000</v>
      </c>
      <c r="E21" s="86">
        <v>0</v>
      </c>
      <c r="F21" s="156"/>
      <c r="G21" s="156"/>
    </row>
    <row r="22" spans="1:7" ht="15.6" x14ac:dyDescent="0.3">
      <c r="A22" s="126"/>
      <c r="B22" s="110" t="s">
        <v>93</v>
      </c>
      <c r="C22" s="87">
        <v>0</v>
      </c>
      <c r="D22" s="87">
        <v>0</v>
      </c>
      <c r="E22" s="86">
        <v>0</v>
      </c>
      <c r="F22" s="156"/>
      <c r="G22" s="156"/>
    </row>
    <row r="23" spans="1:7" ht="15.6" x14ac:dyDescent="0.3">
      <c r="A23" s="126"/>
      <c r="B23" s="109" t="s">
        <v>176</v>
      </c>
      <c r="C23" s="86">
        <v>-4610199.88</v>
      </c>
      <c r="D23" s="86">
        <v>-3343000</v>
      </c>
      <c r="E23" s="86">
        <v>0</v>
      </c>
      <c r="F23" s="156"/>
      <c r="G23" s="156"/>
    </row>
    <row r="24" spans="1:7" ht="15.6" x14ac:dyDescent="0.3">
      <c r="A24" s="126"/>
      <c r="B24" s="113" t="s">
        <v>197</v>
      </c>
      <c r="C24" s="86">
        <v>-294031</v>
      </c>
      <c r="D24" s="86">
        <v>-8470000</v>
      </c>
      <c r="E24" s="86">
        <v>0</v>
      </c>
      <c r="F24" s="156"/>
      <c r="G24" s="156"/>
    </row>
    <row r="25" spans="1:7" ht="15.6" x14ac:dyDescent="0.3">
      <c r="A25" s="108"/>
      <c r="B25" s="111" t="s">
        <v>94</v>
      </c>
      <c r="C25" s="86">
        <v>26493</v>
      </c>
      <c r="D25" s="86">
        <v>4000</v>
      </c>
      <c r="E25" s="86">
        <v>0</v>
      </c>
      <c r="F25" s="156"/>
      <c r="G25" s="156"/>
    </row>
    <row r="26" spans="1:7" ht="15.6" x14ac:dyDescent="0.3">
      <c r="A26" s="108"/>
      <c r="B26" s="111" t="s">
        <v>95</v>
      </c>
      <c r="C26" s="86">
        <v>0</v>
      </c>
      <c r="D26" s="86">
        <v>0</v>
      </c>
      <c r="E26" s="86">
        <v>0</v>
      </c>
      <c r="F26" s="156"/>
      <c r="G26" s="156"/>
    </row>
    <row r="27" spans="1:7" ht="15.6" x14ac:dyDescent="0.3">
      <c r="A27" s="126"/>
      <c r="B27" s="111" t="s">
        <v>96</v>
      </c>
      <c r="C27" s="86">
        <v>2245918</v>
      </c>
      <c r="D27" s="86">
        <v>4595000</v>
      </c>
      <c r="E27" s="86">
        <v>0</v>
      </c>
      <c r="F27" s="156"/>
      <c r="G27" s="156"/>
    </row>
    <row r="28" spans="1:7" ht="15.6" x14ac:dyDescent="0.3">
      <c r="A28" s="126"/>
      <c r="B28" s="111" t="s">
        <v>177</v>
      </c>
      <c r="C28" s="86">
        <v>154776.67000000001</v>
      </c>
      <c r="D28" s="86">
        <v>8000</v>
      </c>
      <c r="E28" s="86">
        <v>0</v>
      </c>
      <c r="F28" s="156"/>
      <c r="G28" s="156"/>
    </row>
    <row r="29" spans="1:7" ht="15.6" x14ac:dyDescent="0.3">
      <c r="A29" s="126"/>
      <c r="B29" s="111" t="s">
        <v>196</v>
      </c>
      <c r="C29" s="86">
        <v>0</v>
      </c>
      <c r="D29" s="86">
        <v>-54000</v>
      </c>
      <c r="E29" s="86">
        <v>0</v>
      </c>
      <c r="F29" s="156"/>
      <c r="G29" s="156"/>
    </row>
    <row r="30" spans="1:7" ht="15.6" x14ac:dyDescent="0.3">
      <c r="A30" s="108"/>
      <c r="B30" s="110" t="s">
        <v>97</v>
      </c>
      <c r="C30" s="88">
        <v>1247620.7399999953</v>
      </c>
      <c r="D30" s="88">
        <v>-3213999.9999999995</v>
      </c>
      <c r="E30" s="86">
        <v>0</v>
      </c>
      <c r="F30" s="156"/>
      <c r="G30" s="156"/>
    </row>
    <row r="31" spans="1:7" ht="15.6" x14ac:dyDescent="0.3">
      <c r="A31" s="108"/>
      <c r="B31" s="111" t="s">
        <v>186</v>
      </c>
      <c r="C31" s="86">
        <v>0</v>
      </c>
      <c r="D31" s="86">
        <v>0</v>
      </c>
      <c r="E31" s="86">
        <v>0</v>
      </c>
      <c r="F31" s="156"/>
      <c r="G31" s="156"/>
    </row>
    <row r="32" spans="1:7" ht="15.6" x14ac:dyDescent="0.3">
      <c r="A32" s="108"/>
      <c r="B32" s="110" t="s">
        <v>98</v>
      </c>
      <c r="C32" s="88">
        <v>1247620.7399999953</v>
      </c>
      <c r="D32" s="88">
        <v>-3213999.9999999995</v>
      </c>
      <c r="E32" s="86">
        <v>0</v>
      </c>
      <c r="F32" s="156"/>
      <c r="G32" s="156"/>
    </row>
    <row r="33" spans="1:7" ht="15.6" x14ac:dyDescent="0.3">
      <c r="A33" s="108"/>
      <c r="B33" s="111" t="s">
        <v>99</v>
      </c>
      <c r="C33" s="87">
        <v>0</v>
      </c>
      <c r="D33" s="86">
        <v>0</v>
      </c>
      <c r="E33" s="86">
        <v>0</v>
      </c>
      <c r="F33" s="156"/>
      <c r="G33" s="156"/>
    </row>
    <row r="34" spans="1:7" ht="15.6" x14ac:dyDescent="0.3">
      <c r="A34" s="105"/>
      <c r="B34" s="114" t="str">
        <f>UPPER("Net Cash From Operating Activites (A)")</f>
        <v>NET CASH FROM OPERATING ACTIVITES (A)</v>
      </c>
      <c r="C34" s="88">
        <v>1247620.7399999953</v>
      </c>
      <c r="D34" s="88">
        <v>-3213999.9999999995</v>
      </c>
      <c r="E34" s="86">
        <v>0</v>
      </c>
      <c r="F34" s="156"/>
      <c r="G34" s="156"/>
    </row>
    <row r="35" spans="1:7" ht="15.6" x14ac:dyDescent="0.3">
      <c r="A35" s="108"/>
      <c r="B35" s="115"/>
      <c r="C35" s="87">
        <v>0</v>
      </c>
      <c r="D35" s="87">
        <v>0</v>
      </c>
      <c r="E35" s="86">
        <v>0</v>
      </c>
      <c r="F35" s="156"/>
      <c r="G35" s="156"/>
    </row>
    <row r="36" spans="1:7" ht="15.6" x14ac:dyDescent="0.3">
      <c r="A36" s="105" t="s">
        <v>100</v>
      </c>
      <c r="B36" s="106" t="str">
        <f>UPPER("Cash Flows from Investing Activities")</f>
        <v>CASH FLOWS FROM INVESTING ACTIVITIES</v>
      </c>
      <c r="C36" s="112">
        <v>0</v>
      </c>
      <c r="D36" s="112">
        <v>0</v>
      </c>
      <c r="E36" s="112"/>
      <c r="F36" s="156"/>
      <c r="G36" s="156"/>
    </row>
    <row r="37" spans="1:7" ht="15.6" x14ac:dyDescent="0.3">
      <c r="A37" s="105"/>
      <c r="B37" s="109" t="s">
        <v>101</v>
      </c>
      <c r="C37" s="86">
        <v>0</v>
      </c>
      <c r="D37" s="86">
        <v>0</v>
      </c>
      <c r="E37" s="88">
        <v>0</v>
      </c>
      <c r="F37" s="156"/>
      <c r="G37" s="156"/>
    </row>
    <row r="38" spans="1:7" ht="15.6" x14ac:dyDescent="0.3">
      <c r="A38" s="108"/>
      <c r="B38" s="109" t="s">
        <v>102</v>
      </c>
      <c r="C38" s="86">
        <v>0</v>
      </c>
      <c r="D38" s="86">
        <v>0</v>
      </c>
      <c r="E38" s="88">
        <v>0</v>
      </c>
      <c r="F38" s="156"/>
      <c r="G38" s="156"/>
    </row>
    <row r="39" spans="1:7" ht="15.6" x14ac:dyDescent="0.3">
      <c r="A39" s="108"/>
      <c r="B39" s="109" t="s">
        <v>198</v>
      </c>
      <c r="C39" s="86">
        <v>-228929.26</v>
      </c>
      <c r="D39" s="86">
        <v>-210000</v>
      </c>
      <c r="E39" s="86">
        <v>0</v>
      </c>
      <c r="F39" s="156"/>
      <c r="G39" s="156"/>
    </row>
    <row r="40" spans="1:7" ht="15.6" x14ac:dyDescent="0.3">
      <c r="A40" s="108"/>
      <c r="B40" s="109" t="s">
        <v>199</v>
      </c>
      <c r="C40" s="86">
        <v>0</v>
      </c>
      <c r="D40" s="86">
        <v>0</v>
      </c>
      <c r="E40" s="86">
        <v>0</v>
      </c>
      <c r="F40" s="156"/>
      <c r="G40" s="156"/>
    </row>
    <row r="41" spans="1:7" ht="15.6" x14ac:dyDescent="0.3">
      <c r="A41" s="108"/>
      <c r="B41" s="109" t="s">
        <v>90</v>
      </c>
      <c r="C41" s="86">
        <v>0</v>
      </c>
      <c r="D41" s="86">
        <v>0</v>
      </c>
      <c r="E41" s="88">
        <v>0</v>
      </c>
      <c r="F41" s="156"/>
      <c r="G41" s="156"/>
    </row>
    <row r="42" spans="1:7" ht="15.6" x14ac:dyDescent="0.3">
      <c r="A42" s="108"/>
      <c r="B42" s="109" t="s">
        <v>122</v>
      </c>
      <c r="C42" s="86">
        <v>0</v>
      </c>
      <c r="D42" s="86">
        <v>0</v>
      </c>
      <c r="E42" s="88">
        <v>0</v>
      </c>
      <c r="F42" s="156"/>
      <c r="G42" s="156"/>
    </row>
    <row r="43" spans="1:7" ht="15.6" x14ac:dyDescent="0.3">
      <c r="A43" s="108"/>
      <c r="B43" s="109" t="s">
        <v>180</v>
      </c>
      <c r="C43" s="86">
        <v>0</v>
      </c>
      <c r="D43" s="86">
        <v>0</v>
      </c>
      <c r="E43" s="88">
        <v>0</v>
      </c>
      <c r="F43" s="156"/>
      <c r="G43" s="156"/>
    </row>
    <row r="44" spans="1:7" ht="15.6" x14ac:dyDescent="0.3">
      <c r="A44" s="108"/>
      <c r="B44" s="109" t="s">
        <v>200</v>
      </c>
      <c r="C44" s="86">
        <v>-2404</v>
      </c>
      <c r="D44" s="86">
        <v>0</v>
      </c>
      <c r="E44" s="88"/>
      <c r="F44" s="156"/>
      <c r="G44" s="156"/>
    </row>
    <row r="45" spans="1:7" ht="15.6" x14ac:dyDescent="0.3">
      <c r="A45" s="108"/>
      <c r="B45" s="109" t="s">
        <v>201</v>
      </c>
      <c r="C45" s="86">
        <v>11109</v>
      </c>
      <c r="D45" s="86">
        <v>0</v>
      </c>
      <c r="E45" s="86">
        <v>0</v>
      </c>
      <c r="F45" s="156"/>
      <c r="G45" s="156"/>
    </row>
    <row r="46" spans="1:7" ht="15.6" x14ac:dyDescent="0.3">
      <c r="A46" s="108"/>
      <c r="B46" s="109" t="s">
        <v>103</v>
      </c>
      <c r="C46" s="86">
        <v>0</v>
      </c>
      <c r="D46" s="86">
        <v>0</v>
      </c>
      <c r="E46" s="88">
        <v>0</v>
      </c>
      <c r="F46" s="156"/>
      <c r="G46" s="156"/>
    </row>
    <row r="47" spans="1:7" ht="15.6" x14ac:dyDescent="0.3">
      <c r="A47" s="108"/>
      <c r="B47" s="109" t="s">
        <v>104</v>
      </c>
      <c r="C47" s="86">
        <v>0</v>
      </c>
      <c r="D47" s="86">
        <v>0</v>
      </c>
      <c r="E47" s="88">
        <v>0</v>
      </c>
      <c r="F47" s="156"/>
      <c r="G47" s="156"/>
    </row>
    <row r="48" spans="1:7" ht="15.6" x14ac:dyDescent="0.3">
      <c r="A48" s="108"/>
      <c r="B48" s="109" t="s">
        <v>179</v>
      </c>
      <c r="C48" s="86">
        <v>0</v>
      </c>
      <c r="D48" s="86">
        <v>0</v>
      </c>
      <c r="E48" s="88">
        <v>0</v>
      </c>
      <c r="F48" s="156"/>
      <c r="G48" s="156"/>
    </row>
    <row r="49" spans="1:7" ht="15.6" x14ac:dyDescent="0.3">
      <c r="A49" s="108"/>
      <c r="B49" s="109" t="s">
        <v>105</v>
      </c>
      <c r="C49" s="86">
        <v>0</v>
      </c>
      <c r="D49" s="86">
        <v>0</v>
      </c>
      <c r="E49" s="88">
        <v>0</v>
      </c>
      <c r="F49" s="156"/>
      <c r="G49" s="156"/>
    </row>
    <row r="50" spans="1:7" ht="15.6" x14ac:dyDescent="0.3">
      <c r="A50" s="108"/>
      <c r="B50" s="109" t="s">
        <v>106</v>
      </c>
      <c r="C50" s="86">
        <v>0</v>
      </c>
      <c r="D50" s="86">
        <v>0</v>
      </c>
      <c r="E50" s="88">
        <v>0</v>
      </c>
      <c r="F50" s="156"/>
      <c r="G50" s="156"/>
    </row>
    <row r="51" spans="1:7" ht="15.6" x14ac:dyDescent="0.3">
      <c r="A51" s="108"/>
      <c r="B51" s="109" t="s">
        <v>107</v>
      </c>
      <c r="C51" s="86">
        <v>0</v>
      </c>
      <c r="D51" s="86">
        <v>0</v>
      </c>
      <c r="E51" s="88">
        <v>0</v>
      </c>
      <c r="F51" s="156"/>
      <c r="G51" s="156"/>
    </row>
    <row r="52" spans="1:7" ht="15.6" x14ac:dyDescent="0.3">
      <c r="A52" s="105"/>
      <c r="B52" s="114" t="str">
        <f>UPPER("Net cash used in investing activities (B)")</f>
        <v>NET CASH USED IN INVESTING ACTIVITIES (B)</v>
      </c>
      <c r="C52" s="116">
        <v>-220224.25999999998</v>
      </c>
      <c r="D52" s="116">
        <v>-210000</v>
      </c>
      <c r="E52" s="116">
        <f>SUM(E37:E51)</f>
        <v>0</v>
      </c>
      <c r="F52" s="156"/>
      <c r="G52" s="156"/>
    </row>
    <row r="53" spans="1:7" ht="15.6" x14ac:dyDescent="0.3">
      <c r="A53" s="105"/>
      <c r="B53" s="114"/>
      <c r="C53" s="88"/>
      <c r="D53" s="88"/>
      <c r="E53" s="88"/>
      <c r="F53" s="156"/>
      <c r="G53" s="156"/>
    </row>
    <row r="54" spans="1:7" ht="15.6" x14ac:dyDescent="0.3">
      <c r="A54" s="105" t="s">
        <v>108</v>
      </c>
      <c r="B54" s="106" t="str">
        <f>UPPER("Cash Flows form Financing Activites")</f>
        <v>CASH FLOWS FORM FINANCING ACTIVITES</v>
      </c>
      <c r="C54" s="88"/>
      <c r="D54" s="88"/>
      <c r="E54" s="88"/>
      <c r="F54" s="156"/>
      <c r="G54" s="156"/>
    </row>
    <row r="55" spans="1:7" ht="15.6" x14ac:dyDescent="0.3">
      <c r="A55" s="108"/>
      <c r="B55" s="109" t="s">
        <v>89</v>
      </c>
      <c r="C55" s="86">
        <v>0</v>
      </c>
      <c r="D55" s="86">
        <v>0</v>
      </c>
      <c r="E55" s="86">
        <v>0</v>
      </c>
      <c r="F55" s="156"/>
      <c r="G55" s="156"/>
    </row>
    <row r="56" spans="1:7" ht="15.6" x14ac:dyDescent="0.3">
      <c r="A56" s="108"/>
      <c r="B56" s="109" t="s">
        <v>202</v>
      </c>
      <c r="C56" s="86">
        <v>-2114352.3199999998</v>
      </c>
      <c r="D56" s="86">
        <v>-2317000</v>
      </c>
      <c r="E56" s="86">
        <v>0</v>
      </c>
      <c r="F56" s="156"/>
      <c r="G56" s="156"/>
    </row>
    <row r="57" spans="1:7" ht="15.6" x14ac:dyDescent="0.3">
      <c r="A57" s="108"/>
      <c r="B57" s="109" t="s">
        <v>109</v>
      </c>
      <c r="C57" s="86">
        <v>0</v>
      </c>
      <c r="D57" s="86">
        <v>0</v>
      </c>
      <c r="E57" s="86">
        <v>0</v>
      </c>
      <c r="F57" s="156"/>
      <c r="G57" s="156"/>
    </row>
    <row r="58" spans="1:7" ht="15.6" x14ac:dyDescent="0.3">
      <c r="A58" s="108"/>
      <c r="B58" s="109" t="s">
        <v>110</v>
      </c>
      <c r="C58" s="86">
        <v>0</v>
      </c>
      <c r="D58" s="86">
        <v>0</v>
      </c>
      <c r="E58" s="86">
        <v>0</v>
      </c>
      <c r="F58" s="156"/>
      <c r="G58" s="156"/>
    </row>
    <row r="59" spans="1:7" ht="15.6" x14ac:dyDescent="0.3">
      <c r="A59" s="108"/>
      <c r="B59" s="109" t="s">
        <v>204</v>
      </c>
      <c r="C59" s="86">
        <v>-1164582.96</v>
      </c>
      <c r="D59" s="86">
        <v>1158000</v>
      </c>
      <c r="E59" s="86">
        <v>0</v>
      </c>
      <c r="F59" s="156"/>
      <c r="G59" s="156"/>
    </row>
    <row r="60" spans="1:7" ht="15.6" x14ac:dyDescent="0.3">
      <c r="A60" s="108"/>
      <c r="B60" s="109" t="s">
        <v>203</v>
      </c>
      <c r="C60" s="86">
        <v>2294529.35</v>
      </c>
      <c r="D60" s="86">
        <v>4907000</v>
      </c>
      <c r="E60" s="86">
        <v>0</v>
      </c>
      <c r="F60" s="156"/>
      <c r="G60" s="156"/>
    </row>
    <row r="61" spans="1:7" ht="15.6" x14ac:dyDescent="0.3">
      <c r="A61" s="108"/>
      <c r="B61" s="109" t="s">
        <v>111</v>
      </c>
      <c r="C61" s="86">
        <v>0</v>
      </c>
      <c r="D61" s="86">
        <v>0</v>
      </c>
      <c r="E61" s="86">
        <v>0</v>
      </c>
      <c r="F61" s="156"/>
      <c r="G61" s="156"/>
    </row>
    <row r="62" spans="1:7" ht="15.6" x14ac:dyDescent="0.3">
      <c r="A62" s="108"/>
      <c r="B62" s="109" t="s">
        <v>112</v>
      </c>
      <c r="C62" s="86">
        <v>0</v>
      </c>
      <c r="D62" s="86">
        <v>0</v>
      </c>
      <c r="E62" s="86">
        <v>0</v>
      </c>
      <c r="F62" s="156"/>
      <c r="G62" s="156"/>
    </row>
    <row r="63" spans="1:7" ht="15.6" x14ac:dyDescent="0.3">
      <c r="A63" s="108"/>
      <c r="B63" s="109" t="s">
        <v>205</v>
      </c>
      <c r="C63" s="86">
        <v>-50195.999999999993</v>
      </c>
      <c r="D63" s="86">
        <v>-112999.99999999999</v>
      </c>
      <c r="E63" s="86">
        <v>0</v>
      </c>
      <c r="F63" s="156"/>
      <c r="G63" s="156"/>
    </row>
    <row r="64" spans="1:7" ht="15.6" x14ac:dyDescent="0.3">
      <c r="A64" s="108"/>
      <c r="B64" s="109" t="s">
        <v>113</v>
      </c>
      <c r="C64" s="86">
        <v>0</v>
      </c>
      <c r="D64" s="86">
        <v>0</v>
      </c>
      <c r="E64" s="86">
        <v>0</v>
      </c>
      <c r="F64" s="156"/>
      <c r="G64" s="156"/>
    </row>
    <row r="65" spans="1:7" ht="15.6" x14ac:dyDescent="0.3">
      <c r="A65" s="108"/>
      <c r="B65" s="109" t="s">
        <v>114</v>
      </c>
      <c r="C65" s="86">
        <v>0</v>
      </c>
      <c r="D65" s="86">
        <v>0</v>
      </c>
      <c r="E65" s="86">
        <v>0</v>
      </c>
      <c r="F65" s="156"/>
      <c r="G65" s="156"/>
    </row>
    <row r="66" spans="1:7" ht="15.6" x14ac:dyDescent="0.3">
      <c r="A66" s="105"/>
      <c r="B66" s="106" t="str">
        <f>UPPER("Net cash used in financing activities (C )")</f>
        <v>NET CASH USED IN FINANCING ACTIVITIES (C )</v>
      </c>
      <c r="C66" s="88">
        <v>-1034601.9299999995</v>
      </c>
      <c r="D66" s="88">
        <v>3634999.9999999995</v>
      </c>
      <c r="E66" s="88">
        <f>SUM(E55:E65)</f>
        <v>0</v>
      </c>
      <c r="F66" s="156"/>
      <c r="G66" s="156"/>
    </row>
    <row r="67" spans="1:7" ht="15.6" x14ac:dyDescent="0.3">
      <c r="A67" s="105"/>
      <c r="B67" s="106"/>
      <c r="C67" s="88"/>
      <c r="D67" s="88"/>
      <c r="E67" s="88"/>
      <c r="F67" s="156"/>
      <c r="G67" s="156"/>
    </row>
    <row r="68" spans="1:7" ht="15.6" x14ac:dyDescent="0.3">
      <c r="A68" s="105"/>
      <c r="B68" s="106" t="s">
        <v>115</v>
      </c>
      <c r="C68" s="88"/>
      <c r="D68" s="88"/>
      <c r="E68" s="88"/>
      <c r="F68" s="156"/>
      <c r="G68" s="156"/>
    </row>
    <row r="69" spans="1:7" ht="15.6" x14ac:dyDescent="0.3">
      <c r="A69" s="105"/>
      <c r="B69" s="117" t="s">
        <v>116</v>
      </c>
      <c r="C69" s="86"/>
      <c r="D69" s="86"/>
      <c r="E69" s="86"/>
      <c r="F69" s="156"/>
      <c r="G69" s="156"/>
    </row>
    <row r="70" spans="1:7" ht="15.6" x14ac:dyDescent="0.3">
      <c r="A70" s="68"/>
      <c r="B70" s="106"/>
      <c r="C70" s="88"/>
      <c r="D70" s="88"/>
      <c r="E70" s="88"/>
      <c r="F70" s="156"/>
      <c r="G70" s="156"/>
    </row>
    <row r="71" spans="1:7" ht="15.6" x14ac:dyDescent="0.3">
      <c r="A71" s="118" t="s">
        <v>117</v>
      </c>
      <c r="B71" s="119" t="str">
        <f>UPPER("Net Increase in cash and cash equivalent (A+B+C)")</f>
        <v>NET INCREASE IN CASH AND CASH EQUIVALENT (A+B+C)</v>
      </c>
      <c r="C71" s="120"/>
      <c r="D71" s="120"/>
      <c r="E71" s="120"/>
      <c r="F71" s="156"/>
      <c r="G71" s="156"/>
    </row>
    <row r="72" spans="1:7" ht="15.6" x14ac:dyDescent="0.3">
      <c r="A72" s="108"/>
      <c r="B72" s="121" t="s">
        <v>118</v>
      </c>
      <c r="C72" s="89">
        <v>119113.63000000002</v>
      </c>
      <c r="D72" s="89">
        <v>112000.00000000001</v>
      </c>
      <c r="E72" s="86">
        <v>0</v>
      </c>
      <c r="F72" s="156"/>
      <c r="G72" s="156"/>
    </row>
    <row r="73" spans="1:7" ht="15.6" x14ac:dyDescent="0.3">
      <c r="A73" s="105"/>
      <c r="B73" s="121" t="s">
        <v>181</v>
      </c>
      <c r="C73" s="89">
        <v>11200000</v>
      </c>
      <c r="D73" s="89">
        <v>345000</v>
      </c>
      <c r="E73" s="86">
        <v>0</v>
      </c>
      <c r="F73" s="156"/>
      <c r="G73" s="156"/>
    </row>
    <row r="74" spans="1:7" ht="15.6" x14ac:dyDescent="0.3">
      <c r="B74" s="157" t="s">
        <v>284</v>
      </c>
      <c r="C74" s="88">
        <v>-7000</v>
      </c>
      <c r="D74" s="88">
        <v>23300000</v>
      </c>
      <c r="E74" s="86"/>
    </row>
  </sheetData>
  <protectedRanges>
    <protectedRange sqref="A22:A24" name="Range1"/>
    <protectedRange sqref="A27" name="Range1_1"/>
    <protectedRange sqref="A28:A29" name="Range1_2"/>
    <protectedRange algorithmName="SHA-512" hashValue="jxsUMLzyyR269CWEYohJmXkKERXeGa2uhP0gon0RFZNvNKiwNYEKVInU3xBgKufFU6sqPx8TlxWA9HkXEKdHcw==" saltValue="eehC4KtiuDKE/aR6oqZw6Q==" spinCount="100000" sqref="C6:D6" name="BS_1_1"/>
    <protectedRange algorithmName="SHA-512" hashValue="jxsUMLzyyR269CWEYohJmXkKERXeGa2uhP0gon0RFZNvNKiwNYEKVInU3xBgKufFU6sqPx8TlxWA9HkXEKdHcw==" saltValue="eehC4KtiuDKE/aR6oqZw6Q==" spinCount="100000" sqref="C7:E7" name="BS_1"/>
  </protectedRanges>
  <mergeCells count="7">
    <mergeCell ref="A2:E2"/>
    <mergeCell ref="A6:B7"/>
    <mergeCell ref="A5:B5"/>
    <mergeCell ref="C6:E6"/>
    <mergeCell ref="C5:E5"/>
    <mergeCell ref="A3:E3"/>
    <mergeCell ref="A4:E4"/>
  </mergeCells>
  <phoneticPr fontId="24" type="noConversion"/>
  <pageMargins left="0.7" right="0.7" top="0.75" bottom="0.75" header="0.3" footer="0.3"/>
  <ignoredErrors>
    <ignoredError sqref="B9:B17 B19:B23 B64 B25:B27 B30:B38 B41:B43 B46:B55 B57:B58 B66:B70 B61:B62 B73 B71 B72 C8:D9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DDF60-BFAA-4B2E-B767-1898DC4774C6}">
  <dimension ref="A1:N2"/>
  <sheetViews>
    <sheetView workbookViewId="0"/>
  </sheetViews>
  <sheetFormatPr defaultRowHeight="14.4" x14ac:dyDescent="0.3"/>
  <cols>
    <col min="1" max="1" width="16.88671875" bestFit="1" customWidth="1"/>
    <col min="2" max="2" width="13.88671875" customWidth="1"/>
    <col min="3" max="3" width="13.6640625" bestFit="1" customWidth="1"/>
    <col min="4" max="4" width="13.44140625" customWidth="1"/>
    <col min="5" max="5" width="16.88671875" customWidth="1"/>
    <col min="6" max="6" width="16.21875" customWidth="1"/>
    <col min="7" max="7" width="11.88671875" customWidth="1"/>
    <col min="8" max="8" width="18.109375" customWidth="1"/>
    <col min="9" max="9" width="22.33203125" bestFit="1" customWidth="1"/>
    <col min="10" max="10" width="20.44140625" bestFit="1" customWidth="1"/>
    <col min="11" max="11" width="16" bestFit="1" customWidth="1"/>
    <col min="12" max="12" width="40.44140625" bestFit="1" customWidth="1"/>
    <col min="13" max="13" width="26.44140625" bestFit="1" customWidth="1"/>
    <col min="14" max="14" width="42.33203125" bestFit="1" customWidth="1"/>
  </cols>
  <sheetData>
    <row r="1" spans="1:14" s="128" customFormat="1" x14ac:dyDescent="0.3">
      <c r="A1" s="148" t="s">
        <v>225</v>
      </c>
      <c r="B1" s="148" t="s">
        <v>224</v>
      </c>
      <c r="C1" s="148" t="s">
        <v>223</v>
      </c>
      <c r="D1" s="148" t="s">
        <v>222</v>
      </c>
      <c r="E1" s="149" t="s">
        <v>221</v>
      </c>
      <c r="F1" s="148" t="s">
        <v>220</v>
      </c>
      <c r="G1" s="148" t="s">
        <v>219</v>
      </c>
      <c r="H1" s="149" t="s">
        <v>218</v>
      </c>
      <c r="I1" s="148" t="s">
        <v>217</v>
      </c>
      <c r="J1" s="148" t="s">
        <v>216</v>
      </c>
      <c r="K1" s="148" t="s">
        <v>215</v>
      </c>
      <c r="L1" s="148" t="s">
        <v>214</v>
      </c>
      <c r="M1" s="150" t="s">
        <v>213</v>
      </c>
      <c r="N1" s="150" t="s">
        <v>212</v>
      </c>
    </row>
    <row r="2" spans="1:14" ht="13.8" customHeight="1" x14ac:dyDescent="0.3">
      <c r="A2" s="130" t="s">
        <v>494</v>
      </c>
      <c r="B2" s="123" t="s">
        <v>211</v>
      </c>
      <c r="C2" s="123" t="s">
        <v>278</v>
      </c>
      <c r="D2" s="123" t="s">
        <v>210</v>
      </c>
      <c r="E2" s="144">
        <v>45510</v>
      </c>
      <c r="F2" s="123" t="s">
        <v>282</v>
      </c>
      <c r="G2" s="123" t="s">
        <v>283</v>
      </c>
      <c r="H2" s="144">
        <v>42917</v>
      </c>
      <c r="I2" s="123" t="s">
        <v>280</v>
      </c>
      <c r="J2" s="123" t="s">
        <v>208</v>
      </c>
      <c r="K2" s="123" t="s">
        <v>207</v>
      </c>
      <c r="L2" s="130" t="s">
        <v>494</v>
      </c>
      <c r="M2" s="130" t="s">
        <v>494</v>
      </c>
      <c r="N2" s="145" t="s">
        <v>273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D25C8-80D2-4BE7-9550-ABB45BEA0D2C}">
  <dimension ref="A1:F61"/>
  <sheetViews>
    <sheetView topLeftCell="A35" workbookViewId="0">
      <selection activeCell="C2" sqref="C2"/>
    </sheetView>
  </sheetViews>
  <sheetFormatPr defaultColWidth="8.88671875" defaultRowHeight="14.4" x14ac:dyDescent="0.3"/>
  <cols>
    <col min="1" max="1" width="19.21875" style="128" customWidth="1"/>
    <col min="2" max="2" width="14" style="128" bestFit="1" customWidth="1"/>
    <col min="3" max="3" width="16.109375" style="128" bestFit="1" customWidth="1"/>
    <col min="4" max="4" width="12.109375" style="128" bestFit="1" customWidth="1"/>
    <col min="5" max="5" width="15.5546875" style="128" bestFit="1" customWidth="1"/>
    <col min="6" max="6" width="8.33203125" style="128" bestFit="1" customWidth="1"/>
    <col min="7" max="9" width="8.88671875" style="128"/>
    <col min="10" max="10" width="11.6640625" style="128" customWidth="1"/>
    <col min="11" max="11" width="13.109375" style="128" customWidth="1"/>
    <col min="12" max="13" width="8.88671875" style="128"/>
    <col min="14" max="14" width="14.88671875" style="128" bestFit="1" customWidth="1"/>
    <col min="15" max="16384" width="8.88671875" style="128"/>
  </cols>
  <sheetData>
    <row r="1" spans="1:6" ht="15" thickBot="1" x14ac:dyDescent="0.35">
      <c r="A1" s="154" t="s">
        <v>225</v>
      </c>
      <c r="B1" s="154" t="s">
        <v>222</v>
      </c>
      <c r="C1" s="154" t="s">
        <v>220</v>
      </c>
      <c r="D1" s="154" t="s">
        <v>219</v>
      </c>
      <c r="E1" s="155" t="s">
        <v>258</v>
      </c>
      <c r="F1" s="154" t="s">
        <v>259</v>
      </c>
    </row>
    <row r="2" spans="1:6" ht="15" thickBot="1" x14ac:dyDescent="0.35">
      <c r="A2" s="130" t="s">
        <v>494</v>
      </c>
      <c r="B2" s="138" t="s">
        <v>260</v>
      </c>
      <c r="C2" s="140" t="s">
        <v>274</v>
      </c>
      <c r="D2" s="128" t="s">
        <v>265</v>
      </c>
      <c r="E2" s="139">
        <v>44660</v>
      </c>
      <c r="F2" s="143" t="s">
        <v>262</v>
      </c>
    </row>
    <row r="3" spans="1:6" ht="15" thickBot="1" x14ac:dyDescent="0.35">
      <c r="A3" s="130" t="s">
        <v>494</v>
      </c>
      <c r="B3" s="138" t="s">
        <v>260</v>
      </c>
      <c r="C3" s="138" t="s">
        <v>274</v>
      </c>
      <c r="D3" s="138" t="s">
        <v>266</v>
      </c>
      <c r="E3" s="139">
        <v>44628</v>
      </c>
      <c r="F3" s="143" t="s">
        <v>262</v>
      </c>
    </row>
    <row r="4" spans="1:6" ht="15" thickBot="1" x14ac:dyDescent="0.35">
      <c r="A4" s="130" t="s">
        <v>494</v>
      </c>
      <c r="B4" s="138" t="s">
        <v>260</v>
      </c>
      <c r="C4" s="138" t="s">
        <v>274</v>
      </c>
      <c r="D4" s="138" t="s">
        <v>267</v>
      </c>
      <c r="E4" s="139">
        <v>44600</v>
      </c>
      <c r="F4" s="143" t="s">
        <v>262</v>
      </c>
    </row>
    <row r="5" spans="1:6" ht="15" thickBot="1" x14ac:dyDescent="0.35">
      <c r="A5" s="130" t="s">
        <v>494</v>
      </c>
      <c r="B5" s="138" t="s">
        <v>260</v>
      </c>
      <c r="C5" s="138" t="s">
        <v>274</v>
      </c>
      <c r="D5" s="138" t="s">
        <v>268</v>
      </c>
      <c r="E5" s="139">
        <v>44571</v>
      </c>
      <c r="F5" s="143" t="s">
        <v>262</v>
      </c>
    </row>
    <row r="6" spans="1:6" ht="15" thickBot="1" x14ac:dyDescent="0.35">
      <c r="A6" s="130" t="s">
        <v>494</v>
      </c>
      <c r="B6" s="138" t="s">
        <v>260</v>
      </c>
      <c r="C6" s="138" t="s">
        <v>274</v>
      </c>
      <c r="D6" s="138" t="s">
        <v>269</v>
      </c>
      <c r="E6" s="139">
        <v>44537</v>
      </c>
      <c r="F6" s="143" t="s">
        <v>262</v>
      </c>
    </row>
    <row r="7" spans="1:6" ht="15" thickBot="1" x14ac:dyDescent="0.35">
      <c r="A7" s="130" t="s">
        <v>494</v>
      </c>
      <c r="B7" s="138" t="s">
        <v>260</v>
      </c>
      <c r="C7" s="138" t="s">
        <v>274</v>
      </c>
      <c r="D7" s="138" t="s">
        <v>270</v>
      </c>
      <c r="E7" s="139">
        <v>44510</v>
      </c>
      <c r="F7" s="143" t="s">
        <v>262</v>
      </c>
    </row>
    <row r="8" spans="1:6" ht="15" thickBot="1" x14ac:dyDescent="0.35">
      <c r="A8" s="130" t="s">
        <v>494</v>
      </c>
      <c r="B8" s="138" t="s">
        <v>260</v>
      </c>
      <c r="C8" s="138" t="s">
        <v>274</v>
      </c>
      <c r="D8" s="138" t="s">
        <v>271</v>
      </c>
      <c r="E8" s="139">
        <v>44480</v>
      </c>
      <c r="F8" s="143" t="s">
        <v>262</v>
      </c>
    </row>
    <row r="9" spans="1:6" ht="15" thickBot="1" x14ac:dyDescent="0.35">
      <c r="A9" s="130" t="s">
        <v>494</v>
      </c>
      <c r="B9" s="138" t="s">
        <v>260</v>
      </c>
      <c r="C9" s="138" t="s">
        <v>274</v>
      </c>
      <c r="D9" s="138" t="s">
        <v>272</v>
      </c>
      <c r="E9" s="139">
        <v>44447</v>
      </c>
      <c r="F9" s="143" t="s">
        <v>262</v>
      </c>
    </row>
    <row r="10" spans="1:6" ht="15" thickBot="1" x14ac:dyDescent="0.35">
      <c r="A10" s="130" t="s">
        <v>494</v>
      </c>
      <c r="B10" s="138" t="s">
        <v>260</v>
      </c>
      <c r="C10" s="138" t="s">
        <v>274</v>
      </c>
      <c r="D10" s="138" t="s">
        <v>209</v>
      </c>
      <c r="E10" s="139">
        <v>44415</v>
      </c>
      <c r="F10" s="143" t="s">
        <v>262</v>
      </c>
    </row>
    <row r="11" spans="1:6" ht="15" thickBot="1" x14ac:dyDescent="0.35">
      <c r="A11" s="130" t="s">
        <v>494</v>
      </c>
      <c r="B11" s="138" t="s">
        <v>260</v>
      </c>
      <c r="C11" s="138" t="s">
        <v>274</v>
      </c>
      <c r="D11" s="138" t="s">
        <v>261</v>
      </c>
      <c r="E11" s="139">
        <v>44385</v>
      </c>
      <c r="F11" s="123" t="s">
        <v>262</v>
      </c>
    </row>
    <row r="12" spans="1:6" ht="15" thickBot="1" x14ac:dyDescent="0.35">
      <c r="A12" s="130" t="s">
        <v>494</v>
      </c>
      <c r="B12" s="138" t="s">
        <v>263</v>
      </c>
      <c r="C12" s="140" t="s">
        <v>274</v>
      </c>
      <c r="D12" s="128" t="s">
        <v>265</v>
      </c>
      <c r="E12" s="139">
        <v>44671</v>
      </c>
      <c r="F12" s="143" t="s">
        <v>262</v>
      </c>
    </row>
    <row r="13" spans="1:6" ht="15" thickBot="1" x14ac:dyDescent="0.35">
      <c r="A13" s="130" t="s">
        <v>494</v>
      </c>
      <c r="B13" s="138" t="s">
        <v>263</v>
      </c>
      <c r="C13" s="138" t="s">
        <v>274</v>
      </c>
      <c r="D13" s="138" t="s">
        <v>266</v>
      </c>
      <c r="E13" s="139">
        <v>44637</v>
      </c>
      <c r="F13" s="143" t="s">
        <v>262</v>
      </c>
    </row>
    <row r="14" spans="1:6" ht="15" thickBot="1" x14ac:dyDescent="0.35">
      <c r="A14" s="130" t="s">
        <v>494</v>
      </c>
      <c r="B14" s="138" t="s">
        <v>263</v>
      </c>
      <c r="C14" s="138" t="s">
        <v>274</v>
      </c>
      <c r="D14" s="138" t="s">
        <v>267</v>
      </c>
      <c r="E14" s="139">
        <v>44610</v>
      </c>
      <c r="F14" s="143" t="s">
        <v>262</v>
      </c>
    </row>
    <row r="15" spans="1:6" ht="15" thickBot="1" x14ac:dyDescent="0.35">
      <c r="A15" s="130" t="s">
        <v>494</v>
      </c>
      <c r="B15" s="138" t="s">
        <v>263</v>
      </c>
      <c r="C15" s="138" t="s">
        <v>274</v>
      </c>
      <c r="D15" s="138" t="s">
        <v>268</v>
      </c>
      <c r="E15" s="139">
        <v>44580</v>
      </c>
      <c r="F15" s="143" t="s">
        <v>262</v>
      </c>
    </row>
    <row r="16" spans="1:6" ht="15" thickBot="1" x14ac:dyDescent="0.35">
      <c r="A16" s="130" t="s">
        <v>494</v>
      </c>
      <c r="B16" s="138" t="s">
        <v>263</v>
      </c>
      <c r="C16" s="138" t="s">
        <v>274</v>
      </c>
      <c r="D16" s="138" t="s">
        <v>269</v>
      </c>
      <c r="E16" s="139">
        <v>44548</v>
      </c>
      <c r="F16" s="143" t="s">
        <v>262</v>
      </c>
    </row>
    <row r="17" spans="1:6" ht="15" thickBot="1" x14ac:dyDescent="0.35">
      <c r="A17" s="130" t="s">
        <v>494</v>
      </c>
      <c r="B17" s="138" t="s">
        <v>263</v>
      </c>
      <c r="C17" s="138" t="s">
        <v>274</v>
      </c>
      <c r="D17" s="138" t="s">
        <v>270</v>
      </c>
      <c r="E17" s="139">
        <v>44520</v>
      </c>
      <c r="F17" s="143" t="s">
        <v>262</v>
      </c>
    </row>
    <row r="18" spans="1:6" ht="15" thickBot="1" x14ac:dyDescent="0.35">
      <c r="A18" s="130" t="s">
        <v>494</v>
      </c>
      <c r="B18" s="138" t="s">
        <v>263</v>
      </c>
      <c r="C18" s="138" t="s">
        <v>274</v>
      </c>
      <c r="D18" s="138" t="s">
        <v>271</v>
      </c>
      <c r="E18" s="139">
        <v>44488</v>
      </c>
      <c r="F18" s="143" t="s">
        <v>262</v>
      </c>
    </row>
    <row r="19" spans="1:6" ht="15" thickBot="1" x14ac:dyDescent="0.35">
      <c r="A19" s="130" t="s">
        <v>494</v>
      </c>
      <c r="B19" s="138" t="s">
        <v>263</v>
      </c>
      <c r="C19" s="138" t="s">
        <v>274</v>
      </c>
      <c r="D19" s="138" t="s">
        <v>272</v>
      </c>
      <c r="E19" s="139">
        <v>44457</v>
      </c>
      <c r="F19" s="143" t="s">
        <v>262</v>
      </c>
    </row>
    <row r="20" spans="1:6" ht="15" thickBot="1" x14ac:dyDescent="0.35">
      <c r="A20" s="130" t="s">
        <v>494</v>
      </c>
      <c r="B20" s="138" t="s">
        <v>263</v>
      </c>
      <c r="C20" s="138" t="s">
        <v>274</v>
      </c>
      <c r="D20" s="138" t="s">
        <v>209</v>
      </c>
      <c r="E20" s="139">
        <v>44425</v>
      </c>
      <c r="F20" s="143" t="s">
        <v>262</v>
      </c>
    </row>
    <row r="21" spans="1:6" ht="15" thickBot="1" x14ac:dyDescent="0.35">
      <c r="A21" s="130" t="s">
        <v>494</v>
      </c>
      <c r="B21" s="138" t="s">
        <v>263</v>
      </c>
      <c r="C21" s="138" t="s">
        <v>274</v>
      </c>
      <c r="D21" s="138" t="s">
        <v>261</v>
      </c>
      <c r="E21" s="139">
        <v>44397</v>
      </c>
      <c r="F21" s="123" t="s">
        <v>262</v>
      </c>
    </row>
    <row r="22" spans="1:6" ht="15" thickBot="1" x14ac:dyDescent="0.35">
      <c r="A22" s="130" t="s">
        <v>494</v>
      </c>
      <c r="B22" s="138" t="s">
        <v>260</v>
      </c>
      <c r="C22" s="140" t="s">
        <v>275</v>
      </c>
      <c r="D22" s="128" t="s">
        <v>265</v>
      </c>
      <c r="E22" s="139">
        <v>45023</v>
      </c>
      <c r="F22" s="143" t="s">
        <v>262</v>
      </c>
    </row>
    <row r="23" spans="1:6" ht="15" thickBot="1" x14ac:dyDescent="0.35">
      <c r="A23" s="130" t="s">
        <v>494</v>
      </c>
      <c r="B23" s="138" t="s">
        <v>260</v>
      </c>
      <c r="C23" s="138" t="s">
        <v>275</v>
      </c>
      <c r="D23" s="138" t="s">
        <v>266</v>
      </c>
      <c r="E23" s="139">
        <v>44991</v>
      </c>
      <c r="F23" s="143" t="s">
        <v>262</v>
      </c>
    </row>
    <row r="24" spans="1:6" ht="15" thickBot="1" x14ac:dyDescent="0.35">
      <c r="A24" s="130" t="s">
        <v>494</v>
      </c>
      <c r="B24" s="138" t="s">
        <v>260</v>
      </c>
      <c r="C24" s="138" t="s">
        <v>275</v>
      </c>
      <c r="D24" s="138" t="s">
        <v>267</v>
      </c>
      <c r="E24" s="139">
        <v>44963</v>
      </c>
      <c r="F24" s="143" t="s">
        <v>262</v>
      </c>
    </row>
    <row r="25" spans="1:6" ht="15" thickBot="1" x14ac:dyDescent="0.35">
      <c r="A25" s="130" t="s">
        <v>494</v>
      </c>
      <c r="B25" s="138" t="s">
        <v>260</v>
      </c>
      <c r="C25" s="138" t="s">
        <v>275</v>
      </c>
      <c r="D25" s="138" t="s">
        <v>268</v>
      </c>
      <c r="E25" s="139">
        <v>44932</v>
      </c>
      <c r="F25" s="143" t="s">
        <v>262</v>
      </c>
    </row>
    <row r="26" spans="1:6" ht="15" thickBot="1" x14ac:dyDescent="0.35">
      <c r="A26" s="130" t="s">
        <v>494</v>
      </c>
      <c r="B26" s="138" t="s">
        <v>260</v>
      </c>
      <c r="C26" s="138" t="s">
        <v>275</v>
      </c>
      <c r="D26" s="138" t="s">
        <v>269</v>
      </c>
      <c r="E26" s="139">
        <v>44904</v>
      </c>
      <c r="F26" s="143" t="s">
        <v>262</v>
      </c>
    </row>
    <row r="27" spans="1:6" ht="15" thickBot="1" x14ac:dyDescent="0.35">
      <c r="A27" s="130" t="s">
        <v>494</v>
      </c>
      <c r="B27" s="138" t="s">
        <v>260</v>
      </c>
      <c r="C27" s="138" t="s">
        <v>275</v>
      </c>
      <c r="D27" s="138" t="s">
        <v>270</v>
      </c>
      <c r="E27" s="139">
        <v>44874</v>
      </c>
      <c r="F27" s="143" t="s">
        <v>262</v>
      </c>
    </row>
    <row r="28" spans="1:6" ht="15" thickBot="1" x14ac:dyDescent="0.35">
      <c r="A28" s="130" t="s">
        <v>494</v>
      </c>
      <c r="B28" s="138" t="s">
        <v>260</v>
      </c>
      <c r="C28" s="138" t="s">
        <v>275</v>
      </c>
      <c r="D28" s="138" t="s">
        <v>271</v>
      </c>
      <c r="E28" s="139">
        <v>44844</v>
      </c>
      <c r="F28" s="143" t="s">
        <v>262</v>
      </c>
    </row>
    <row r="29" spans="1:6" ht="15" thickBot="1" x14ac:dyDescent="0.35">
      <c r="A29" s="130" t="s">
        <v>494</v>
      </c>
      <c r="B29" s="138" t="s">
        <v>260</v>
      </c>
      <c r="C29" s="138" t="s">
        <v>275</v>
      </c>
      <c r="D29" s="138" t="s">
        <v>272</v>
      </c>
      <c r="E29" s="139">
        <v>44811</v>
      </c>
      <c r="F29" s="143" t="s">
        <v>262</v>
      </c>
    </row>
    <row r="30" spans="1:6" ht="15" thickBot="1" x14ac:dyDescent="0.35">
      <c r="A30" s="130" t="s">
        <v>494</v>
      </c>
      <c r="B30" s="138" t="s">
        <v>260</v>
      </c>
      <c r="C30" s="138" t="s">
        <v>275</v>
      </c>
      <c r="D30" s="138" t="s">
        <v>209</v>
      </c>
      <c r="E30" s="139">
        <v>44779</v>
      </c>
      <c r="F30" s="143" t="s">
        <v>262</v>
      </c>
    </row>
    <row r="31" spans="1:6" ht="15" thickBot="1" x14ac:dyDescent="0.35">
      <c r="A31" s="130" t="s">
        <v>494</v>
      </c>
      <c r="B31" s="138" t="s">
        <v>260</v>
      </c>
      <c r="C31" s="138" t="s">
        <v>275</v>
      </c>
      <c r="D31" s="138" t="s">
        <v>261</v>
      </c>
      <c r="E31" s="139">
        <v>44750</v>
      </c>
      <c r="F31" s="123" t="s">
        <v>262</v>
      </c>
    </row>
    <row r="32" spans="1:6" ht="15" thickBot="1" x14ac:dyDescent="0.35">
      <c r="A32" s="130" t="s">
        <v>494</v>
      </c>
      <c r="B32" s="138" t="s">
        <v>263</v>
      </c>
      <c r="C32" s="140" t="s">
        <v>275</v>
      </c>
      <c r="D32" s="128" t="s">
        <v>265</v>
      </c>
      <c r="E32" s="139">
        <v>45035</v>
      </c>
      <c r="F32" s="143" t="s">
        <v>262</v>
      </c>
    </row>
    <row r="33" spans="1:6" ht="15" thickBot="1" x14ac:dyDescent="0.35">
      <c r="A33" s="130" t="s">
        <v>494</v>
      </c>
      <c r="B33" s="138" t="s">
        <v>263</v>
      </c>
      <c r="C33" s="138" t="s">
        <v>275</v>
      </c>
      <c r="D33" s="138" t="s">
        <v>266</v>
      </c>
      <c r="E33" s="139">
        <v>45002</v>
      </c>
      <c r="F33" s="143" t="s">
        <v>262</v>
      </c>
    </row>
    <row r="34" spans="1:6" ht="15" thickBot="1" x14ac:dyDescent="0.35">
      <c r="A34" s="130" t="s">
        <v>494</v>
      </c>
      <c r="B34" s="138" t="s">
        <v>263</v>
      </c>
      <c r="C34" s="138" t="s">
        <v>275</v>
      </c>
      <c r="D34" s="138" t="s">
        <v>267</v>
      </c>
      <c r="E34" s="139">
        <v>44976</v>
      </c>
      <c r="F34" s="143" t="s">
        <v>262</v>
      </c>
    </row>
    <row r="35" spans="1:6" ht="15" thickBot="1" x14ac:dyDescent="0.35">
      <c r="A35" s="130" t="s">
        <v>494</v>
      </c>
      <c r="B35" s="138" t="s">
        <v>263</v>
      </c>
      <c r="C35" s="138" t="s">
        <v>275</v>
      </c>
      <c r="D35" s="138" t="s">
        <v>268</v>
      </c>
      <c r="E35" s="139">
        <v>44945</v>
      </c>
      <c r="F35" s="143" t="s">
        <v>262</v>
      </c>
    </row>
    <row r="36" spans="1:6" ht="15" thickBot="1" x14ac:dyDescent="0.35">
      <c r="A36" s="130" t="s">
        <v>494</v>
      </c>
      <c r="B36" s="138" t="s">
        <v>263</v>
      </c>
      <c r="C36" s="138" t="s">
        <v>275</v>
      </c>
      <c r="D36" s="138" t="s">
        <v>269</v>
      </c>
      <c r="E36" s="139">
        <v>44915</v>
      </c>
      <c r="F36" s="143" t="s">
        <v>262</v>
      </c>
    </row>
    <row r="37" spans="1:6" ht="15" thickBot="1" x14ac:dyDescent="0.35">
      <c r="A37" s="130" t="s">
        <v>494</v>
      </c>
      <c r="B37" s="138" t="s">
        <v>263</v>
      </c>
      <c r="C37" s="138" t="s">
        <v>275</v>
      </c>
      <c r="D37" s="138" t="s">
        <v>270</v>
      </c>
      <c r="E37" s="139">
        <v>44883</v>
      </c>
      <c r="F37" s="143" t="s">
        <v>262</v>
      </c>
    </row>
    <row r="38" spans="1:6" ht="15" thickBot="1" x14ac:dyDescent="0.35">
      <c r="A38" s="130" t="s">
        <v>494</v>
      </c>
      <c r="B38" s="138" t="s">
        <v>263</v>
      </c>
      <c r="C38" s="138" t="s">
        <v>275</v>
      </c>
      <c r="D38" s="138" t="s">
        <v>271</v>
      </c>
      <c r="E38" s="139">
        <v>44853</v>
      </c>
      <c r="F38" s="143" t="s">
        <v>262</v>
      </c>
    </row>
    <row r="39" spans="1:6" ht="15" thickBot="1" x14ac:dyDescent="0.35">
      <c r="A39" s="130" t="s">
        <v>494</v>
      </c>
      <c r="B39" s="138" t="s">
        <v>263</v>
      </c>
      <c r="C39" s="138" t="s">
        <v>275</v>
      </c>
      <c r="D39" s="138" t="s">
        <v>272</v>
      </c>
      <c r="E39" s="139">
        <v>44823</v>
      </c>
      <c r="F39" s="143" t="s">
        <v>262</v>
      </c>
    </row>
    <row r="40" spans="1:6" ht="15" thickBot="1" x14ac:dyDescent="0.35">
      <c r="A40" s="130" t="s">
        <v>494</v>
      </c>
      <c r="B40" s="138" t="s">
        <v>263</v>
      </c>
      <c r="C40" s="138" t="s">
        <v>275</v>
      </c>
      <c r="D40" s="138" t="s">
        <v>209</v>
      </c>
      <c r="E40" s="139">
        <v>44790</v>
      </c>
      <c r="F40" s="143" t="s">
        <v>262</v>
      </c>
    </row>
    <row r="41" spans="1:6" ht="15" thickBot="1" x14ac:dyDescent="0.35">
      <c r="A41" s="130" t="s">
        <v>494</v>
      </c>
      <c r="B41" s="138" t="s">
        <v>263</v>
      </c>
      <c r="C41" s="138" t="s">
        <v>275</v>
      </c>
      <c r="D41" s="138" t="s">
        <v>261</v>
      </c>
      <c r="E41" s="139">
        <v>44762</v>
      </c>
      <c r="F41" s="123" t="s">
        <v>262</v>
      </c>
    </row>
    <row r="42" spans="1:6" ht="15" thickBot="1" x14ac:dyDescent="0.35">
      <c r="A42" s="130" t="s">
        <v>494</v>
      </c>
      <c r="B42" s="138" t="s">
        <v>260</v>
      </c>
      <c r="C42" s="140" t="s">
        <v>264</v>
      </c>
      <c r="D42" s="128" t="s">
        <v>265</v>
      </c>
      <c r="E42" s="139">
        <v>45390</v>
      </c>
      <c r="F42" s="143" t="s">
        <v>262</v>
      </c>
    </row>
    <row r="43" spans="1:6" ht="15" thickBot="1" x14ac:dyDescent="0.35">
      <c r="A43" s="130" t="s">
        <v>494</v>
      </c>
      <c r="B43" s="138" t="s">
        <v>260</v>
      </c>
      <c r="C43" s="138" t="s">
        <v>264</v>
      </c>
      <c r="D43" s="138" t="s">
        <v>266</v>
      </c>
      <c r="E43" s="139">
        <v>45355</v>
      </c>
      <c r="F43" s="143" t="s">
        <v>262</v>
      </c>
    </row>
    <row r="44" spans="1:6" ht="15" thickBot="1" x14ac:dyDescent="0.35">
      <c r="A44" s="130" t="s">
        <v>494</v>
      </c>
      <c r="B44" s="138" t="s">
        <v>260</v>
      </c>
      <c r="C44" s="138" t="s">
        <v>264</v>
      </c>
      <c r="D44" s="138" t="s">
        <v>267</v>
      </c>
      <c r="E44" s="139">
        <v>45331</v>
      </c>
      <c r="F44" s="143" t="s">
        <v>262</v>
      </c>
    </row>
    <row r="45" spans="1:6" ht="15" thickBot="1" x14ac:dyDescent="0.35">
      <c r="A45" s="130" t="s">
        <v>494</v>
      </c>
      <c r="B45" s="138" t="s">
        <v>260</v>
      </c>
      <c r="C45" s="138" t="s">
        <v>264</v>
      </c>
      <c r="D45" s="138" t="s">
        <v>268</v>
      </c>
      <c r="E45" s="139">
        <v>45293</v>
      </c>
      <c r="F45" s="143" t="s">
        <v>262</v>
      </c>
    </row>
    <row r="46" spans="1:6" ht="15" thickBot="1" x14ac:dyDescent="0.35">
      <c r="A46" s="130" t="s">
        <v>494</v>
      </c>
      <c r="B46" s="138" t="s">
        <v>260</v>
      </c>
      <c r="C46" s="138" t="s">
        <v>264</v>
      </c>
      <c r="D46" s="138" t="s">
        <v>269</v>
      </c>
      <c r="E46" s="139">
        <v>45268</v>
      </c>
      <c r="F46" s="143" t="s">
        <v>262</v>
      </c>
    </row>
    <row r="47" spans="1:6" ht="15" thickBot="1" x14ac:dyDescent="0.35">
      <c r="A47" s="130" t="s">
        <v>494</v>
      </c>
      <c r="B47" s="138" t="s">
        <v>260</v>
      </c>
      <c r="C47" s="138" t="s">
        <v>264</v>
      </c>
      <c r="D47" s="138" t="s">
        <v>270</v>
      </c>
      <c r="E47" s="139">
        <v>45236</v>
      </c>
      <c r="F47" s="143" t="s">
        <v>262</v>
      </c>
    </row>
    <row r="48" spans="1:6" ht="15" thickBot="1" x14ac:dyDescent="0.35">
      <c r="A48" s="130" t="s">
        <v>494</v>
      </c>
      <c r="B48" s="138" t="s">
        <v>260</v>
      </c>
      <c r="C48" s="138" t="s">
        <v>264</v>
      </c>
      <c r="D48" s="138" t="s">
        <v>271</v>
      </c>
      <c r="E48" s="139">
        <v>45206</v>
      </c>
      <c r="F48" s="143" t="s">
        <v>262</v>
      </c>
    </row>
    <row r="49" spans="1:6" ht="15" thickBot="1" x14ac:dyDescent="0.35">
      <c r="A49" s="130" t="s">
        <v>494</v>
      </c>
      <c r="B49" s="138" t="s">
        <v>260</v>
      </c>
      <c r="C49" s="138" t="s">
        <v>264</v>
      </c>
      <c r="D49" s="138" t="s">
        <v>272</v>
      </c>
      <c r="E49" s="139">
        <v>45177</v>
      </c>
      <c r="F49" s="143" t="s">
        <v>262</v>
      </c>
    </row>
    <row r="50" spans="1:6" ht="15" thickBot="1" x14ac:dyDescent="0.35">
      <c r="A50" s="130" t="s">
        <v>494</v>
      </c>
      <c r="B50" s="138" t="s">
        <v>260</v>
      </c>
      <c r="C50" s="138" t="s">
        <v>264</v>
      </c>
      <c r="D50" s="138" t="s">
        <v>209</v>
      </c>
      <c r="E50" s="139">
        <v>45143</v>
      </c>
      <c r="F50" s="143" t="s">
        <v>262</v>
      </c>
    </row>
    <row r="51" spans="1:6" ht="15" thickBot="1" x14ac:dyDescent="0.35">
      <c r="A51" s="130" t="s">
        <v>494</v>
      </c>
      <c r="B51" s="138" t="s">
        <v>260</v>
      </c>
      <c r="C51" s="138" t="s">
        <v>264</v>
      </c>
      <c r="D51" s="138" t="s">
        <v>261</v>
      </c>
      <c r="E51" s="139">
        <v>45113</v>
      </c>
      <c r="F51" s="123" t="s">
        <v>262</v>
      </c>
    </row>
    <row r="52" spans="1:6" ht="15" thickBot="1" x14ac:dyDescent="0.35">
      <c r="A52" s="130" t="s">
        <v>494</v>
      </c>
      <c r="B52" s="138" t="s">
        <v>263</v>
      </c>
      <c r="C52" s="140" t="s">
        <v>264</v>
      </c>
      <c r="D52" s="128" t="s">
        <v>265</v>
      </c>
      <c r="E52" s="139">
        <v>45402</v>
      </c>
      <c r="F52" s="143" t="s">
        <v>262</v>
      </c>
    </row>
    <row r="53" spans="1:6" ht="15" thickBot="1" x14ac:dyDescent="0.35">
      <c r="A53" s="130" t="s">
        <v>494</v>
      </c>
      <c r="B53" s="138" t="s">
        <v>263</v>
      </c>
      <c r="C53" s="138" t="s">
        <v>264</v>
      </c>
      <c r="D53" s="138" t="s">
        <v>266</v>
      </c>
      <c r="E53" s="139">
        <v>45371</v>
      </c>
      <c r="F53" s="143" t="s">
        <v>262</v>
      </c>
    </row>
    <row r="54" spans="1:6" ht="15" thickBot="1" x14ac:dyDescent="0.35">
      <c r="A54" s="130" t="s">
        <v>494</v>
      </c>
      <c r="B54" s="138" t="s">
        <v>263</v>
      </c>
      <c r="C54" s="138" t="s">
        <v>264</v>
      </c>
      <c r="D54" s="138" t="s">
        <v>267</v>
      </c>
      <c r="E54" s="139">
        <v>45338</v>
      </c>
      <c r="F54" s="143" t="s">
        <v>262</v>
      </c>
    </row>
    <row r="55" spans="1:6" ht="15" thickBot="1" x14ac:dyDescent="0.35">
      <c r="A55" s="130" t="s">
        <v>494</v>
      </c>
      <c r="B55" s="138" t="s">
        <v>263</v>
      </c>
      <c r="C55" s="138" t="s">
        <v>264</v>
      </c>
      <c r="D55" s="138" t="s">
        <v>268</v>
      </c>
      <c r="E55" s="139">
        <v>45310</v>
      </c>
      <c r="F55" s="143" t="s">
        <v>262</v>
      </c>
    </row>
    <row r="56" spans="1:6" ht="15" thickBot="1" x14ac:dyDescent="0.35">
      <c r="A56" s="130" t="s">
        <v>494</v>
      </c>
      <c r="B56" s="138" t="s">
        <v>263</v>
      </c>
      <c r="C56" s="138" t="s">
        <v>264</v>
      </c>
      <c r="D56" s="138" t="s">
        <v>269</v>
      </c>
      <c r="E56" s="139">
        <v>45278</v>
      </c>
      <c r="F56" s="143" t="s">
        <v>262</v>
      </c>
    </row>
    <row r="57" spans="1:6" ht="15" thickBot="1" x14ac:dyDescent="0.35">
      <c r="A57" s="130" t="s">
        <v>494</v>
      </c>
      <c r="B57" s="138" t="s">
        <v>263</v>
      </c>
      <c r="C57" s="138" t="s">
        <v>264</v>
      </c>
      <c r="D57" s="138" t="s">
        <v>270</v>
      </c>
      <c r="E57" s="139">
        <v>45250</v>
      </c>
      <c r="F57" s="143" t="s">
        <v>262</v>
      </c>
    </row>
    <row r="58" spans="1:6" ht="15" thickBot="1" x14ac:dyDescent="0.35">
      <c r="A58" s="130" t="s">
        <v>494</v>
      </c>
      <c r="B58" s="138" t="s">
        <v>263</v>
      </c>
      <c r="C58" s="138" t="s">
        <v>264</v>
      </c>
      <c r="D58" s="138" t="s">
        <v>271</v>
      </c>
      <c r="E58" s="139">
        <v>45218</v>
      </c>
      <c r="F58" s="143" t="s">
        <v>262</v>
      </c>
    </row>
    <row r="59" spans="1:6" ht="15" thickBot="1" x14ac:dyDescent="0.35">
      <c r="A59" s="130" t="s">
        <v>494</v>
      </c>
      <c r="B59" s="138" t="s">
        <v>263</v>
      </c>
      <c r="C59" s="138" t="s">
        <v>264</v>
      </c>
      <c r="D59" s="138" t="s">
        <v>272</v>
      </c>
      <c r="E59" s="139">
        <v>45187</v>
      </c>
      <c r="F59" s="143" t="s">
        <v>262</v>
      </c>
    </row>
    <row r="60" spans="1:6" ht="15" thickBot="1" x14ac:dyDescent="0.35">
      <c r="A60" s="130" t="s">
        <v>494</v>
      </c>
      <c r="B60" s="138" t="s">
        <v>263</v>
      </c>
      <c r="C60" s="138" t="s">
        <v>264</v>
      </c>
      <c r="D60" s="138" t="s">
        <v>209</v>
      </c>
      <c r="E60" s="139">
        <v>45156</v>
      </c>
      <c r="F60" s="143" t="s">
        <v>262</v>
      </c>
    </row>
    <row r="61" spans="1:6" ht="15" thickBot="1" x14ac:dyDescent="0.35">
      <c r="A61" s="130" t="s">
        <v>494</v>
      </c>
      <c r="B61" s="138" t="s">
        <v>263</v>
      </c>
      <c r="C61" s="138" t="s">
        <v>264</v>
      </c>
      <c r="D61" s="138" t="s">
        <v>261</v>
      </c>
      <c r="E61" s="139">
        <v>45126</v>
      </c>
      <c r="F61" s="128" t="s">
        <v>262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2046A-AC19-41C2-BFAE-12182E02B9F1}">
  <dimension ref="A1:L2"/>
  <sheetViews>
    <sheetView workbookViewId="0">
      <selection activeCell="B6" sqref="B6"/>
    </sheetView>
  </sheetViews>
  <sheetFormatPr defaultRowHeight="14.4" x14ac:dyDescent="0.3"/>
  <cols>
    <col min="1" max="2" width="18.88671875" bestFit="1" customWidth="1"/>
    <col min="3" max="3" width="47.33203125" bestFit="1" customWidth="1"/>
    <col min="4" max="4" width="7.77734375" bestFit="1" customWidth="1"/>
    <col min="5" max="5" width="21.88671875" bestFit="1" customWidth="1"/>
    <col min="6" max="6" width="24.21875" bestFit="1" customWidth="1"/>
    <col min="7" max="7" width="19.44140625" bestFit="1" customWidth="1"/>
    <col min="8" max="8" width="20.33203125" bestFit="1" customWidth="1"/>
    <col min="9" max="9" width="15.77734375" bestFit="1" customWidth="1"/>
    <col min="10" max="10" width="33" bestFit="1" customWidth="1"/>
    <col min="11" max="11" width="63.5546875" bestFit="1" customWidth="1"/>
    <col min="12" max="12" width="53.6640625" bestFit="1" customWidth="1"/>
  </cols>
  <sheetData>
    <row r="1" spans="1:12" s="128" customFormat="1" x14ac:dyDescent="0.3">
      <c r="A1" s="158" t="s">
        <v>286</v>
      </c>
      <c r="B1" s="158" t="s">
        <v>287</v>
      </c>
      <c r="C1" s="158" t="s">
        <v>288</v>
      </c>
      <c r="D1" s="158" t="s">
        <v>289</v>
      </c>
      <c r="E1" s="158" t="s">
        <v>290</v>
      </c>
      <c r="F1" s="159" t="s">
        <v>291</v>
      </c>
      <c r="G1" s="158" t="s">
        <v>292</v>
      </c>
      <c r="H1" s="160" t="s">
        <v>299</v>
      </c>
      <c r="I1" s="159" t="s">
        <v>293</v>
      </c>
      <c r="J1" s="158" t="s">
        <v>294</v>
      </c>
      <c r="K1" s="158" t="s">
        <v>295</v>
      </c>
      <c r="L1" s="158" t="s">
        <v>296</v>
      </c>
    </row>
    <row r="2" spans="1:12" x14ac:dyDescent="0.3">
      <c r="A2" s="128" t="s">
        <v>297</v>
      </c>
      <c r="B2" t="s">
        <v>498</v>
      </c>
      <c r="C2" s="130" t="s">
        <v>494</v>
      </c>
      <c r="D2" t="s">
        <v>279</v>
      </c>
      <c r="E2" s="161" t="s">
        <v>298</v>
      </c>
      <c r="F2" s="163">
        <v>45512</v>
      </c>
      <c r="G2">
        <v>21</v>
      </c>
      <c r="H2" s="162">
        <v>73001</v>
      </c>
      <c r="I2" s="163">
        <v>36518</v>
      </c>
      <c r="J2" t="s">
        <v>300</v>
      </c>
      <c r="K2" s="130" t="s">
        <v>494</v>
      </c>
      <c r="L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Info Sheet</vt:lpstr>
      <vt:lpstr>Company Details</vt:lpstr>
      <vt:lpstr>Directors</vt:lpstr>
      <vt:lpstr>BS</vt:lpstr>
      <vt:lpstr>PL</vt:lpstr>
      <vt:lpstr>CFS</vt:lpstr>
      <vt:lpstr>GST</vt:lpstr>
      <vt:lpstr>Annexure - GST</vt:lpstr>
      <vt:lpstr>EPFO Establishments</vt:lpstr>
      <vt:lpstr>Annexure - EPFO Establishments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swethachandar28@outlook.com</dc:creator>
  <cp:lastModifiedBy>QM24590</cp:lastModifiedBy>
  <cp:lastPrinted>2025-05-06T12:28:21Z</cp:lastPrinted>
  <dcterms:created xsi:type="dcterms:W3CDTF">2024-06-13T08:12:41Z</dcterms:created>
  <dcterms:modified xsi:type="dcterms:W3CDTF">2025-05-06T12:31:44Z</dcterms:modified>
</cp:coreProperties>
</file>